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 activeTab="2"/>
  </bookViews>
  <sheets>
    <sheet name="Лист1" sheetId="1" r:id="rId1"/>
    <sheet name="XLR_NoRangeSheet" sheetId="2" state="veryHidden" r:id="rId2"/>
    <sheet name="Лист3" sheetId="3" r:id="rId3"/>
  </sheets>
  <definedNames>
    <definedName name="_xlnm._FilterDatabase" localSheetId="0" hidden="1">Лист1!$B$5:$R$49</definedName>
    <definedName name="_xlnm._FilterDatabase" localSheetId="2" hidden="1">Лист3!$A$6:$N$51</definedName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Лист1!$A$8:$R$49</definedName>
    <definedName name="XLR_ERRNAMESTR" hidden="1">XLR_NoRangeSheet!$B$5</definedName>
    <definedName name="XLR_VERSION" hidden="1">XLR_NoRangeSheet!$A$5</definedName>
    <definedName name="_xlnm.Print_Area" localSheetId="2">Лист3!$A$1:$N$64</definedName>
  </definedNames>
  <calcPr calcId="152511"/>
</workbook>
</file>

<file path=xl/calcChain.xml><?xml version="1.0" encoding="utf-8"?>
<calcChain xmlns="http://schemas.openxmlformats.org/spreadsheetml/2006/main">
  <c r="B5" i="3"/>
  <c r="N4"/>
  <c r="N3"/>
  <c r="P49" i="1"/>
  <c r="O49"/>
  <c r="N49"/>
  <c r="M49"/>
  <c r="L49"/>
  <c r="K49"/>
  <c r="J49"/>
  <c r="I49"/>
  <c r="H49"/>
  <c r="G49"/>
  <c r="F49"/>
  <c r="E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5" i="2"/>
  <c r="C4" i="1"/>
  <c r="R1"/>
  <c r="R3"/>
  <c r="R2"/>
</calcChain>
</file>

<file path=xl/sharedStrings.xml><?xml version="1.0" encoding="utf-8"?>
<sst xmlns="http://schemas.openxmlformats.org/spreadsheetml/2006/main" count="296" uniqueCount="118">
  <si>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</si>
  <si>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</si>
  <si>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</si>
  <si>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</si>
  <si>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</si>
  <si>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</si>
  <si>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</si>
  <si>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</si>
  <si>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</si>
  <si>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</si>
  <si>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</si>
  <si>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4 кв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</si>
  <si>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</si>
  <si>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</si>
  <si>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</si>
  <si>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</si>
  <si>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</si>
  <si>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</si>
  <si>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</si>
  <si>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</si>
  <si>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</si>
  <si>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</si>
  <si>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</si>
  <si>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</si>
  <si>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</si>
  <si>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</si>
  <si>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</si>
  <si>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оптического  кабеля</t>
  </si>
  <si>
    <t>, тел. , эл.почта:</t>
  </si>
  <si>
    <t/>
  </si>
  <si>
    <t>Октябрь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</si>
  <si>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</si>
  <si>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</si>
  <si>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</si>
  <si>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</si>
  <si>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КАБЕЛЬ  ОКСМ-01-2Х4Е3-(20,0)</t>
  </si>
  <si>
    <t>км</t>
  </si>
  <si>
    <t>ГЦТЭТ г. УФА</t>
  </si>
  <si>
    <t>КАБЕЛЬ ОКБ-0,22-16П</t>
  </si>
  <si>
    <t>Бирский МУЭС</t>
  </si>
  <si>
    <t>Стерлитамакский МУЭС</t>
  </si>
  <si>
    <t>ТЦТЭТ</t>
  </si>
  <si>
    <t>ЦМЦТЭТ</t>
  </si>
  <si>
    <t>КАБЕЛЬ ОКБ-0,22-32П</t>
  </si>
  <si>
    <t>КАБЕЛЬ ОКБ-0,22-48П</t>
  </si>
  <si>
    <t>КАБЕЛЬ ОКБ-0,22-96П</t>
  </si>
  <si>
    <t>КАБЕЛЬ ОКБ 0,22*12П</t>
  </si>
  <si>
    <t>КАБЕЛЬ ОКБ 0,22*24</t>
  </si>
  <si>
    <t>КАБЕЛЬ ОКБ 0,22*64П</t>
  </si>
  <si>
    <t>КАБЕЛЬ ОКГНГ 0,22*8</t>
  </si>
  <si>
    <t>КАБЕЛЬ ОКК-0,22-16П</t>
  </si>
  <si>
    <t>КАБЕЛЬ ОКК-0,22-32П</t>
  </si>
  <si>
    <t>КАБЕЛЬ ОКК-0,22-64П</t>
  </si>
  <si>
    <t>КАБЕЛЬ ОКК-0,22-8П (15КН)</t>
  </si>
  <si>
    <t>КАБЕЛЬ ОКЛ-0,22*24П</t>
  </si>
  <si>
    <t>КАБЕЛЬ ОКЛ-0,22*32П</t>
  </si>
  <si>
    <t>КАБЕЛЬ ОКЛ-0,22*48П</t>
  </si>
  <si>
    <t>КАБЕЛЬ ОКЛ-0,22*72П</t>
  </si>
  <si>
    <t>КАБЕЛЬ ОКЛ-0,22*8П</t>
  </si>
  <si>
    <t>КАБЕЛЬ ОКЛ-0,22*96П</t>
  </si>
  <si>
    <t>КАБЕЛЬ ОКЛ 0,22*16П</t>
  </si>
  <si>
    <t>КАБЕЛЬ ОКЛНГ 0,22-48П</t>
  </si>
  <si>
    <t>КАБЕЛЬ ОКТ-0,22-16П</t>
  </si>
  <si>
    <t>КАБЕЛЬ ОКТ-0,22-24П</t>
  </si>
  <si>
    <t>КАБЕЛЬ ОКТ-0,22-48П</t>
  </si>
  <si>
    <t>КАБЕЛЬ ОКТ-0,22-8П</t>
  </si>
  <si>
    <t>ГЦТЭТ г. Стерлитамак</t>
  </si>
  <si>
    <t>Ишимбайский МЦТЭТ</t>
  </si>
  <si>
    <t>Бирский МЦТЭТ</t>
  </si>
  <si>
    <t xml:space="preserve">450027 г.Уфа ул. Каспийская, д. 14
Иксанова Флюра Сагитовна                     сот. 8-905-352-77-79     Подгорная Резеда Рифгатовна сот. 8-917-759-60-83         </t>
  </si>
  <si>
    <t>453125 г.Стерлитамак ул. Коммунистическая, д.30
Секварова Светлана Владимировна                                                сот 8-9871046487</t>
  </si>
  <si>
    <t xml:space="preserve"> </t>
  </si>
  <si>
    <t>453125 г.Стерлитамак                     ул.Сакко и Ванцетти д , 23
Зам. директора Белоусов Михаил            сот 89173435915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</si>
  <si>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</si>
  <si>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450027 г.Уфа ул. Каспийская, д. 14
 Савельева Мария Владимировна                       сот 8(347)274-62-48                                              Вязовская Наталья Анатольевна                        8-901-442-12-90</t>
  </si>
  <si>
    <t xml:space="preserve">450027 г.Уфа ул. Каспийская, д. 14
Иксанова Флюра Сагитовна                     сот. 8-905-352-77-79     Подгорная Резеда Рифгатовна                    сот. 8-917-759-60-83         Савельева Мария Владимировна                       сот 8(347)274-62-48                                              Вязовская Наталья Анатольевна                      8-901-442-12-90 </t>
  </si>
  <si>
    <t>ЛОТ 12475</t>
  </si>
  <si>
    <t xml:space="preserve">Волоконно-оптический кабель связи самонесущий диэлектрический.  Количество волокон в кабеле: 16. Растягивающее усилие не менее 12 кН. </t>
  </si>
  <si>
    <t xml:space="preserve">Волоконно-оптический кабель связи самонесущий диэлектрический.  Количество волокон в кабеле: 16. Растягивающее усилие не менее 32 кН. </t>
  </si>
  <si>
    <t>Волоконно-оптический кабель связи самонесущий диэлектрический.  Количество волокон в кабеле: 64. Растягивающее усилие не менее 12 кН.</t>
  </si>
  <si>
    <t xml:space="preserve">Волоконно-оптический кабель связи самонесущий диэлектрический.  Количество волокон в кабеле: 8. Растягивающее усилие не менее 12 кН. 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</si>
  <si>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</si>
  <si>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</si>
  <si>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Кабель волоконно-оптический подвесной, самонесущий, диэлектрический. Количество волокон в кабеле: 8. Растягивающщее усилие не менее 20 кН.</t>
  </si>
  <si>
    <t>Волоконно-оптический кабель негорючий, Количество волокон в кабеле 8 (для прокладки в шахтах АТС и внутри зданий)</t>
  </si>
  <si>
    <t>Волоконно-оптический кабель связи самонесущий диэлектрический.  Количество волокон в кабеле: 32. Растягивающее усилие не менее 12 кН.</t>
  </si>
  <si>
    <t>Волоконно-оптический кабель связи самонесущий диэлектрический.  Количество волокон в кабеле: 8. Растягивающее усилие не менее 12 кН.</t>
  </si>
  <si>
    <t>Волоконно-оптический кабель связи для прокладки в  канализации . Количество волокон в кабеле: 24.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</si>
  <si>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</si>
  <si>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</si>
  <si>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</si>
  <si>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</si>
  <si>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</t>
  </si>
  <si>
    <t>Волоконно-оптический кабель связи негорючий. Количество волокон в кабеле 48 (для прокладки в  канализации, в шахтах АТС и внутри зданий)</t>
  </si>
  <si>
    <t>Волоконно-оптический кабель связи подвесной с вынесенным силовым элементом.  Количество волокон в кабеле: 48. Растягивающщее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</si>
  <si>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Растягивающщее усилие не менее 9 кН.</t>
  </si>
  <si>
    <t>Приложение 1.4 к договору от___________№_______</t>
  </si>
  <si>
    <t>ПОСТАВЩИК</t>
  </si>
  <si>
    <t>ПОКУПАТЕЛЬ</t>
  </si>
  <si>
    <t>ПАО «Башинформсвязь»</t>
  </si>
  <si>
    <t>(ОГРН _________)</t>
  </si>
  <si>
    <t>(ОГРН 1020202561686 )</t>
  </si>
  <si>
    <t>____________________ /__________________/</t>
  </si>
  <si>
    <t>____________________ /М.Г. Долгоаршинных/</t>
  </si>
  <si>
    <t xml:space="preserve">    </t>
  </si>
  <si>
    <t>« ____ » ___________________  2016 года</t>
  </si>
  <si>
    <t xml:space="preserve">  « ____ » ______________________  2016 года</t>
  </si>
  <si>
    <t>м.п.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</si>
  <si>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</si>
  <si>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</si>
  <si>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</si>
  <si>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</si>
  <si>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</si>
  <si>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</si>
  <si>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</si>
  <si>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 16.Растягивающее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</si>
  <si>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24. 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</si>
  <si>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Растягивающее усилие не менее 9 кН.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</si>
</sst>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49" fontId="2" fillId="0" borderId="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vertical="top"/>
    </xf>
    <xf numFmtId="2" fontId="0" fillId="0" borderId="12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2" fontId="0" fillId="0" borderId="17" xfId="0" applyNumberFormat="1" applyBorder="1" applyAlignment="1">
      <alignment horizontal="right" vertical="top"/>
    </xf>
    <xf numFmtId="0" fontId="0" fillId="0" borderId="1" xfId="0" applyFill="1" applyBorder="1" applyAlignment="1">
      <alignment vertical="top" wrapText="1"/>
    </xf>
    <xf numFmtId="0" fontId="6" fillId="0" borderId="1" xfId="2" applyFill="1" applyBorder="1" applyAlignment="1">
      <alignment vertical="top" wrapText="1"/>
    </xf>
    <xf numFmtId="0" fontId="0" fillId="0" borderId="14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2" fontId="0" fillId="0" borderId="1" xfId="0" applyNumberFormat="1" applyFill="1" applyBorder="1" applyAlignment="1">
      <alignment horizontal="right"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Fill="1"/>
    <xf numFmtId="0" fontId="10" fillId="0" borderId="0" xfId="0" applyFont="1"/>
    <xf numFmtId="4" fontId="11" fillId="0" borderId="0" xfId="0" applyNumberFormat="1" applyFont="1" applyFill="1"/>
    <xf numFmtId="0" fontId="8" fillId="0" borderId="0" xfId="0" applyFont="1" applyAlignment="1">
      <alignment vertical="top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F67"/>
  <sheetViews>
    <sheetView view="pageBreakPreview" topLeftCell="A21" zoomScale="115" zoomScaleSheetLayoutView="115" workbookViewId="0">
      <selection activeCell="E8" sqref="E8:P48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8" max="8" width="9.140625" style="6"/>
    <col min="10" max="12" width="9.140625" style="9"/>
    <col min="13" max="13" width="10.5703125" style="9" customWidth="1"/>
    <col min="14" max="16" width="9.140625" style="9"/>
    <col min="17" max="17" width="28.5703125" style="7" customWidth="1"/>
    <col min="18" max="18" width="20.85546875" customWidth="1"/>
    <col min="19" max="19" width="3.28515625" customWidth="1"/>
    <col min="29" max="32" width="9.140625" style="9"/>
  </cols>
  <sheetData>
    <row r="1" spans="1:24">
      <c r="R1" s="16" t="str">
        <f>Query1_PRIL_NOMER</f>
        <v>Приложение 1.1</v>
      </c>
    </row>
    <row r="2" spans="1:24" ht="15.75">
      <c r="B2" s="23" t="s">
        <v>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6" t="str">
        <f>Query1_TIPNAME</f>
        <v/>
      </c>
    </row>
    <row r="3" spans="1:24" s="9" customFormat="1" ht="15.7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 t="str">
        <f>Query1_UA2NAME</f>
        <v>Отдел эксплуатации сетей</v>
      </c>
    </row>
    <row r="4" spans="1:24">
      <c r="B4" t="s">
        <v>3</v>
      </c>
      <c r="C4" s="56" t="str">
        <f>Query1_NOTE</f>
        <v>Поставка оптического  кабеля</v>
      </c>
      <c r="D4" s="57"/>
      <c r="E4" s="57"/>
      <c r="F4" s="57"/>
      <c r="G4" s="57"/>
      <c r="H4" s="57"/>
    </row>
    <row r="5" spans="1:24" s="10" customFormat="1" ht="15" customHeight="1">
      <c r="B5" s="58" t="s">
        <v>0</v>
      </c>
      <c r="C5" s="58" t="s">
        <v>2</v>
      </c>
      <c r="D5" s="58" t="s">
        <v>1</v>
      </c>
      <c r="E5" s="59" t="s">
        <v>5</v>
      </c>
      <c r="F5" s="60"/>
      <c r="G5" s="61"/>
      <c r="H5" s="59" t="s">
        <v>9</v>
      </c>
      <c r="I5" s="60"/>
      <c r="J5" s="61"/>
      <c r="K5" s="59" t="s">
        <v>10</v>
      </c>
      <c r="L5" s="60"/>
      <c r="M5" s="61"/>
      <c r="N5" s="59" t="s">
        <v>11</v>
      </c>
      <c r="O5" s="60"/>
      <c r="P5" s="61"/>
      <c r="Q5" s="62" t="s">
        <v>21</v>
      </c>
      <c r="R5" s="58" t="s">
        <v>22</v>
      </c>
    </row>
    <row r="6" spans="1:24" s="11" customFormat="1" ht="64.5" customHeight="1">
      <c r="B6" s="58"/>
      <c r="C6" s="58"/>
      <c r="D6" s="58"/>
      <c r="E6" s="8" t="s">
        <v>6</v>
      </c>
      <c r="F6" s="8" t="s">
        <v>7</v>
      </c>
      <c r="G6" s="8" t="s">
        <v>8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8" t="s">
        <v>17</v>
      </c>
      <c r="N6" s="8" t="s">
        <v>18</v>
      </c>
      <c r="O6" s="8" t="s">
        <v>19</v>
      </c>
      <c r="P6" s="8" t="s">
        <v>20</v>
      </c>
      <c r="Q6" s="63"/>
      <c r="R6" s="58"/>
    </row>
    <row r="7" spans="1:24" s="10" customFormat="1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  <c r="O7" s="18">
        <v>17</v>
      </c>
      <c r="P7" s="18">
        <v>18</v>
      </c>
      <c r="Q7" s="12">
        <v>19</v>
      </c>
      <c r="R7" s="12">
        <v>20</v>
      </c>
    </row>
    <row r="8" spans="1:24" ht="30">
      <c r="A8" s="9"/>
      <c r="B8" s="5">
        <f t="shared" ref="B8:B48" si="0">ROW()-6</f>
        <v>2</v>
      </c>
      <c r="C8" s="1" t="s">
        <v>35</v>
      </c>
      <c r="D8" s="4" t="s">
        <v>36</v>
      </c>
      <c r="E8" s="25"/>
      <c r="F8" s="25"/>
      <c r="G8" s="25"/>
      <c r="H8" s="25">
        <v>0.5</v>
      </c>
      <c r="I8" s="25"/>
      <c r="J8" s="25"/>
      <c r="K8" s="25"/>
      <c r="L8" s="25"/>
      <c r="M8" s="25"/>
      <c r="N8" s="25">
        <v>0.5</v>
      </c>
      <c r="O8" s="25"/>
      <c r="P8" s="25"/>
      <c r="Q8" s="24" t="s">
        <v>37</v>
      </c>
      <c r="R8" s="1"/>
      <c r="T8" s="9"/>
    </row>
    <row r="9" spans="1:24">
      <c r="A9" s="9"/>
      <c r="B9" s="5">
        <f t="shared" si="0"/>
        <v>3</v>
      </c>
      <c r="C9" s="1" t="s">
        <v>38</v>
      </c>
      <c r="D9" s="4" t="s">
        <v>36</v>
      </c>
      <c r="E9" s="25">
        <v>1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4" t="s">
        <v>39</v>
      </c>
      <c r="R9" s="1"/>
    </row>
    <row r="10" spans="1:24" s="9" customFormat="1">
      <c r="B10" s="5">
        <f t="shared" si="0"/>
        <v>4</v>
      </c>
      <c r="C10" s="1" t="s">
        <v>38</v>
      </c>
      <c r="D10" s="4" t="s">
        <v>36</v>
      </c>
      <c r="E10" s="25"/>
      <c r="F10" s="25"/>
      <c r="G10" s="25"/>
      <c r="H10" s="25"/>
      <c r="I10" s="25"/>
      <c r="J10" s="25">
        <v>0.5</v>
      </c>
      <c r="K10" s="25"/>
      <c r="L10" s="25"/>
      <c r="M10" s="25"/>
      <c r="N10" s="25"/>
      <c r="O10" s="25"/>
      <c r="P10" s="25"/>
      <c r="Q10" s="24" t="s">
        <v>40</v>
      </c>
      <c r="R10" s="1"/>
    </row>
    <row r="11" spans="1:24" s="13" customFormat="1">
      <c r="A11" s="9"/>
      <c r="B11" s="5">
        <f t="shared" si="0"/>
        <v>5</v>
      </c>
      <c r="C11" s="1" t="s">
        <v>38</v>
      </c>
      <c r="D11" s="4" t="s">
        <v>36</v>
      </c>
      <c r="E11" s="25"/>
      <c r="F11" s="25">
        <v>0.8</v>
      </c>
      <c r="G11" s="25">
        <v>1.1000000000000001</v>
      </c>
      <c r="H11" s="25"/>
      <c r="I11" s="25"/>
      <c r="J11" s="25"/>
      <c r="K11" s="25"/>
      <c r="L11" s="25"/>
      <c r="M11" s="25"/>
      <c r="N11" s="25"/>
      <c r="O11" s="25"/>
      <c r="P11" s="25"/>
      <c r="Q11" s="24" t="s">
        <v>41</v>
      </c>
      <c r="R11" s="1"/>
    </row>
    <row r="12" spans="1:24" s="13" customFormat="1">
      <c r="A12" s="9"/>
      <c r="B12" s="5">
        <f t="shared" si="0"/>
        <v>6</v>
      </c>
      <c r="C12" s="1" t="s">
        <v>38</v>
      </c>
      <c r="D12" s="4" t="s">
        <v>36</v>
      </c>
      <c r="E12" s="25"/>
      <c r="F12" s="25"/>
      <c r="G12" s="25"/>
      <c r="H12" s="25">
        <v>0.15</v>
      </c>
      <c r="I12" s="25"/>
      <c r="J12" s="25"/>
      <c r="K12" s="25"/>
      <c r="L12" s="25"/>
      <c r="M12" s="25"/>
      <c r="N12" s="25"/>
      <c r="O12" s="25"/>
      <c r="P12" s="25"/>
      <c r="Q12" s="24" t="s">
        <v>42</v>
      </c>
      <c r="R12" s="1"/>
    </row>
    <row r="13" spans="1:24" s="13" customFormat="1">
      <c r="A13" s="9"/>
      <c r="B13" s="5">
        <f t="shared" si="0"/>
        <v>7</v>
      </c>
      <c r="C13" s="1" t="s">
        <v>43</v>
      </c>
      <c r="D13" s="4" t="s">
        <v>36</v>
      </c>
      <c r="E13" s="25">
        <v>0.5</v>
      </c>
      <c r="F13" s="25">
        <v>0.7</v>
      </c>
      <c r="G13" s="25">
        <v>1.2000000000000002</v>
      </c>
      <c r="H13" s="25"/>
      <c r="I13" s="25"/>
      <c r="J13" s="25"/>
      <c r="K13" s="25"/>
      <c r="L13" s="25"/>
      <c r="M13" s="25"/>
      <c r="N13" s="25"/>
      <c r="O13" s="25"/>
      <c r="P13" s="25"/>
      <c r="Q13" s="24" t="s">
        <v>41</v>
      </c>
      <c r="R13" s="1"/>
    </row>
    <row r="14" spans="1:24" s="13" customFormat="1">
      <c r="A14" s="9"/>
      <c r="B14" s="5">
        <f t="shared" si="0"/>
        <v>8</v>
      </c>
      <c r="C14" s="1" t="s">
        <v>43</v>
      </c>
      <c r="D14" s="4" t="s">
        <v>36</v>
      </c>
      <c r="E14" s="25"/>
      <c r="F14" s="25"/>
      <c r="G14" s="25"/>
      <c r="H14" s="25">
        <v>0.15</v>
      </c>
      <c r="I14" s="25"/>
      <c r="J14" s="25"/>
      <c r="K14" s="25"/>
      <c r="L14" s="25"/>
      <c r="M14" s="25"/>
      <c r="N14" s="25"/>
      <c r="O14" s="25"/>
      <c r="P14" s="25"/>
      <c r="Q14" s="24" t="s">
        <v>42</v>
      </c>
      <c r="R14" s="1"/>
      <c r="S14" s="2"/>
      <c r="T14" s="2"/>
      <c r="U14" s="2"/>
      <c r="V14" s="2"/>
      <c r="W14" s="2"/>
      <c r="X14" s="2"/>
    </row>
    <row r="15" spans="1:24" s="13" customFormat="1">
      <c r="A15" s="9"/>
      <c r="B15" s="5">
        <f t="shared" si="0"/>
        <v>9</v>
      </c>
      <c r="C15" s="1" t="s">
        <v>44</v>
      </c>
      <c r="D15" s="4" t="s">
        <v>36</v>
      </c>
      <c r="E15" s="25"/>
      <c r="F15" s="25"/>
      <c r="G15" s="25"/>
      <c r="H15" s="25"/>
      <c r="I15" s="25"/>
      <c r="J15" s="25"/>
      <c r="K15" s="25">
        <v>0.2</v>
      </c>
      <c r="L15" s="25"/>
      <c r="M15" s="25"/>
      <c r="N15" s="25"/>
      <c r="O15" s="25"/>
      <c r="P15" s="25"/>
      <c r="Q15" s="24" t="s">
        <v>37</v>
      </c>
      <c r="R15" s="1"/>
    </row>
    <row r="16" spans="1:24" s="13" customFormat="1">
      <c r="A16" s="9"/>
      <c r="B16" s="5">
        <f t="shared" si="0"/>
        <v>10</v>
      </c>
      <c r="C16" s="1" t="s">
        <v>44</v>
      </c>
      <c r="D16" s="4" t="s">
        <v>36</v>
      </c>
      <c r="E16" s="25"/>
      <c r="F16" s="25"/>
      <c r="G16" s="25"/>
      <c r="H16" s="25">
        <v>0.1</v>
      </c>
      <c r="I16" s="25"/>
      <c r="J16" s="25"/>
      <c r="K16" s="25"/>
      <c r="L16" s="25"/>
      <c r="M16" s="25"/>
      <c r="N16" s="25"/>
      <c r="O16" s="25"/>
      <c r="P16" s="25"/>
      <c r="Q16" s="24" t="s">
        <v>42</v>
      </c>
      <c r="R16" s="1"/>
    </row>
    <row r="17" spans="1:18" s="13" customFormat="1">
      <c r="A17" s="9"/>
      <c r="B17" s="5">
        <f t="shared" si="0"/>
        <v>11</v>
      </c>
      <c r="C17" s="1" t="s">
        <v>45</v>
      </c>
      <c r="D17" s="4" t="s">
        <v>36</v>
      </c>
      <c r="E17" s="25"/>
      <c r="F17" s="25"/>
      <c r="G17" s="25"/>
      <c r="H17" s="25"/>
      <c r="I17" s="25"/>
      <c r="J17" s="25">
        <v>0.15</v>
      </c>
      <c r="K17" s="25"/>
      <c r="L17" s="25"/>
      <c r="M17" s="25"/>
      <c r="N17" s="25"/>
      <c r="O17" s="25"/>
      <c r="P17" s="25"/>
      <c r="Q17" s="24" t="s">
        <v>42</v>
      </c>
      <c r="R17" s="1"/>
    </row>
    <row r="18" spans="1:18" s="13" customFormat="1">
      <c r="A18" s="9"/>
      <c r="B18" s="5">
        <f t="shared" si="0"/>
        <v>12</v>
      </c>
      <c r="C18" s="1" t="s">
        <v>46</v>
      </c>
      <c r="D18" s="4" t="s">
        <v>36</v>
      </c>
      <c r="E18" s="25"/>
      <c r="F18" s="25">
        <v>0.7</v>
      </c>
      <c r="G18" s="25">
        <v>0.5</v>
      </c>
      <c r="H18" s="25"/>
      <c r="I18" s="25"/>
      <c r="J18" s="25"/>
      <c r="K18" s="25"/>
      <c r="L18" s="25"/>
      <c r="M18" s="25"/>
      <c r="N18" s="25"/>
      <c r="O18" s="25"/>
      <c r="P18" s="25"/>
      <c r="Q18" s="24" t="s">
        <v>41</v>
      </c>
      <c r="R18" s="1"/>
    </row>
    <row r="19" spans="1:18" s="13" customFormat="1">
      <c r="A19" s="9"/>
      <c r="B19" s="5">
        <f t="shared" si="0"/>
        <v>13</v>
      </c>
      <c r="C19" s="1" t="s">
        <v>47</v>
      </c>
      <c r="D19" s="4" t="s">
        <v>36</v>
      </c>
      <c r="E19" s="25"/>
      <c r="F19" s="25">
        <v>0.75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4" t="s">
        <v>41</v>
      </c>
      <c r="R19" s="1"/>
    </row>
    <row r="20" spans="1:18" s="13" customFormat="1">
      <c r="A20" s="9"/>
      <c r="B20" s="5">
        <f t="shared" si="0"/>
        <v>14</v>
      </c>
      <c r="C20" s="1" t="s">
        <v>48</v>
      </c>
      <c r="D20" s="4" t="s">
        <v>36</v>
      </c>
      <c r="E20" s="25"/>
      <c r="F20" s="25">
        <v>0.5</v>
      </c>
      <c r="G20" s="25">
        <v>0.4</v>
      </c>
      <c r="H20" s="25"/>
      <c r="I20" s="25"/>
      <c r="J20" s="25"/>
      <c r="K20" s="25"/>
      <c r="L20" s="25"/>
      <c r="M20" s="25"/>
      <c r="N20" s="25"/>
      <c r="O20" s="25"/>
      <c r="P20" s="25"/>
      <c r="Q20" s="24" t="s">
        <v>41</v>
      </c>
      <c r="R20" s="1"/>
    </row>
    <row r="21" spans="1:18" s="13" customFormat="1">
      <c r="A21" s="9"/>
      <c r="B21" s="5">
        <f t="shared" si="0"/>
        <v>15</v>
      </c>
      <c r="C21" s="1" t="s">
        <v>49</v>
      </c>
      <c r="D21" s="4" t="s">
        <v>36</v>
      </c>
      <c r="E21" s="25"/>
      <c r="F21" s="25"/>
      <c r="G21" s="25">
        <v>0.3</v>
      </c>
      <c r="H21" s="25"/>
      <c r="I21" s="25"/>
      <c r="J21" s="25"/>
      <c r="K21" s="25"/>
      <c r="L21" s="25"/>
      <c r="M21" s="25"/>
      <c r="N21" s="25"/>
      <c r="O21" s="25"/>
      <c r="P21" s="25"/>
      <c r="Q21" s="24" t="s">
        <v>37</v>
      </c>
      <c r="R21" s="1"/>
    </row>
    <row r="22" spans="1:18" s="13" customFormat="1">
      <c r="A22" s="9"/>
      <c r="B22" s="5">
        <f t="shared" si="0"/>
        <v>16</v>
      </c>
      <c r="C22" s="1" t="s">
        <v>50</v>
      </c>
      <c r="D22" s="4" t="s">
        <v>36</v>
      </c>
      <c r="E22" s="25"/>
      <c r="F22" s="25">
        <v>0.5</v>
      </c>
      <c r="G22" s="25"/>
      <c r="H22" s="25"/>
      <c r="I22" s="25"/>
      <c r="J22" s="25">
        <v>0.5</v>
      </c>
      <c r="K22" s="25"/>
      <c r="L22" s="25"/>
      <c r="M22" s="25"/>
      <c r="N22" s="25"/>
      <c r="O22" s="25"/>
      <c r="P22" s="25"/>
      <c r="Q22" s="24" t="s">
        <v>37</v>
      </c>
      <c r="R22" s="1"/>
    </row>
    <row r="23" spans="1:18" s="13" customFormat="1">
      <c r="A23" s="9"/>
      <c r="B23" s="5">
        <f t="shared" si="0"/>
        <v>17</v>
      </c>
      <c r="C23" s="1" t="s">
        <v>50</v>
      </c>
      <c r="D23" s="4" t="s">
        <v>36</v>
      </c>
      <c r="E23" s="25"/>
      <c r="F23" s="25"/>
      <c r="G23" s="25">
        <v>0.4</v>
      </c>
      <c r="H23" s="25"/>
      <c r="I23" s="25"/>
      <c r="J23" s="25"/>
      <c r="K23" s="25"/>
      <c r="L23" s="25"/>
      <c r="M23" s="25"/>
      <c r="N23" s="25"/>
      <c r="O23" s="25"/>
      <c r="P23" s="25"/>
      <c r="Q23" s="24" t="s">
        <v>41</v>
      </c>
      <c r="R23" s="1"/>
    </row>
    <row r="24" spans="1:18" s="13" customFormat="1">
      <c r="A24" s="9"/>
      <c r="B24" s="5">
        <f t="shared" si="0"/>
        <v>18</v>
      </c>
      <c r="C24" s="1" t="s">
        <v>51</v>
      </c>
      <c r="D24" s="4" t="s">
        <v>36</v>
      </c>
      <c r="E24" s="25"/>
      <c r="F24" s="25">
        <v>0.5</v>
      </c>
      <c r="G24" s="25"/>
      <c r="H24" s="25"/>
      <c r="I24" s="25">
        <v>0.5</v>
      </c>
      <c r="J24" s="25"/>
      <c r="K24" s="25"/>
      <c r="L24" s="25"/>
      <c r="M24" s="25"/>
      <c r="N24" s="25"/>
      <c r="O24" s="25"/>
      <c r="P24" s="25"/>
      <c r="Q24" s="24" t="s">
        <v>37</v>
      </c>
      <c r="R24" s="1"/>
    </row>
    <row r="25" spans="1:18">
      <c r="A25" s="9"/>
      <c r="B25" s="5">
        <f t="shared" si="0"/>
        <v>19</v>
      </c>
      <c r="C25" s="1" t="s">
        <v>51</v>
      </c>
      <c r="D25" s="4" t="s">
        <v>36</v>
      </c>
      <c r="E25" s="25"/>
      <c r="F25" s="25">
        <v>0.4</v>
      </c>
      <c r="G25" s="25">
        <v>0.6</v>
      </c>
      <c r="H25" s="25"/>
      <c r="I25" s="25"/>
      <c r="J25" s="25"/>
      <c r="K25" s="25"/>
      <c r="L25" s="25"/>
      <c r="M25" s="25"/>
      <c r="N25" s="25"/>
      <c r="O25" s="25"/>
      <c r="P25" s="25"/>
      <c r="Q25" s="24" t="s">
        <v>41</v>
      </c>
      <c r="R25" s="1"/>
    </row>
    <row r="26" spans="1:18">
      <c r="A26" s="9"/>
      <c r="B26" s="5">
        <f t="shared" si="0"/>
        <v>20</v>
      </c>
      <c r="C26" s="1" t="s">
        <v>52</v>
      </c>
      <c r="D26" s="4" t="s">
        <v>36</v>
      </c>
      <c r="E26" s="25"/>
      <c r="F26" s="25">
        <v>0.5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4" t="s">
        <v>37</v>
      </c>
      <c r="R26" s="1"/>
    </row>
    <row r="27" spans="1:18">
      <c r="A27" s="9"/>
      <c r="B27" s="5">
        <f t="shared" si="0"/>
        <v>21</v>
      </c>
      <c r="C27" s="1" t="s">
        <v>52</v>
      </c>
      <c r="D27" s="4" t="s">
        <v>36</v>
      </c>
      <c r="E27" s="25"/>
      <c r="F27" s="25"/>
      <c r="G27" s="25">
        <v>0.4</v>
      </c>
      <c r="H27" s="25"/>
      <c r="I27" s="25"/>
      <c r="J27" s="25"/>
      <c r="K27" s="25"/>
      <c r="L27" s="25"/>
      <c r="M27" s="25"/>
      <c r="N27" s="25"/>
      <c r="O27" s="25"/>
      <c r="P27" s="25"/>
      <c r="Q27" s="24" t="s">
        <v>41</v>
      </c>
      <c r="R27" s="1"/>
    </row>
    <row r="28" spans="1:18">
      <c r="A28" s="9"/>
      <c r="B28" s="5">
        <f t="shared" si="0"/>
        <v>22</v>
      </c>
      <c r="C28" s="1" t="s">
        <v>53</v>
      </c>
      <c r="D28" s="4" t="s">
        <v>36</v>
      </c>
      <c r="E28" s="25"/>
      <c r="F28" s="25">
        <v>0.75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4" t="s">
        <v>37</v>
      </c>
      <c r="R28" s="1"/>
    </row>
    <row r="29" spans="1:18">
      <c r="A29" s="9"/>
      <c r="B29" s="5">
        <f t="shared" si="0"/>
        <v>23</v>
      </c>
      <c r="C29" s="1" t="s">
        <v>53</v>
      </c>
      <c r="D29" s="4" t="s">
        <v>36</v>
      </c>
      <c r="E29" s="25"/>
      <c r="F29" s="25"/>
      <c r="G29" s="25"/>
      <c r="H29" s="25">
        <v>0.15</v>
      </c>
      <c r="I29" s="25"/>
      <c r="J29" s="25"/>
      <c r="K29" s="25"/>
      <c r="L29" s="25"/>
      <c r="M29" s="25"/>
      <c r="N29" s="25"/>
      <c r="O29" s="25"/>
      <c r="P29" s="25"/>
      <c r="Q29" s="24" t="s">
        <v>42</v>
      </c>
      <c r="R29" s="1"/>
    </row>
    <row r="30" spans="1:18">
      <c r="A30" s="9"/>
      <c r="B30" s="5">
        <f t="shared" si="0"/>
        <v>24</v>
      </c>
      <c r="C30" s="1" t="s">
        <v>54</v>
      </c>
      <c r="D30" s="4" t="s">
        <v>36</v>
      </c>
      <c r="E30" s="25"/>
      <c r="F30" s="25">
        <v>0.3</v>
      </c>
      <c r="G30" s="25"/>
      <c r="H30" s="25"/>
      <c r="I30" s="25"/>
      <c r="J30" s="25"/>
      <c r="K30" s="25"/>
      <c r="L30" s="25">
        <v>0.25</v>
      </c>
      <c r="M30" s="25"/>
      <c r="N30" s="25"/>
      <c r="O30" s="25"/>
      <c r="P30" s="25"/>
      <c r="Q30" s="24" t="s">
        <v>37</v>
      </c>
      <c r="R30" s="1"/>
    </row>
    <row r="31" spans="1:18">
      <c r="A31" s="9"/>
      <c r="B31" s="5">
        <f t="shared" si="0"/>
        <v>25</v>
      </c>
      <c r="C31" s="1" t="s">
        <v>55</v>
      </c>
      <c r="D31" s="4" t="s">
        <v>36</v>
      </c>
      <c r="E31" s="25"/>
      <c r="F31" s="25"/>
      <c r="G31" s="25"/>
      <c r="H31" s="25"/>
      <c r="I31" s="25"/>
      <c r="J31" s="25"/>
      <c r="K31" s="25"/>
      <c r="L31" s="25">
        <v>0.2</v>
      </c>
      <c r="M31" s="25"/>
      <c r="N31" s="25"/>
      <c r="O31" s="25"/>
      <c r="P31" s="25"/>
      <c r="Q31" s="24" t="s">
        <v>37</v>
      </c>
      <c r="R31" s="1"/>
    </row>
    <row r="32" spans="1:18">
      <c r="A32" s="9"/>
      <c r="B32" s="5">
        <f t="shared" si="0"/>
        <v>26</v>
      </c>
      <c r="C32" s="1" t="s">
        <v>55</v>
      </c>
      <c r="D32" s="4" t="s">
        <v>36</v>
      </c>
      <c r="E32" s="25"/>
      <c r="F32" s="25"/>
      <c r="G32" s="25">
        <v>1</v>
      </c>
      <c r="H32" s="25"/>
      <c r="I32" s="25"/>
      <c r="J32" s="25">
        <v>0.3</v>
      </c>
      <c r="K32" s="25"/>
      <c r="L32" s="25"/>
      <c r="M32" s="25"/>
      <c r="N32" s="25"/>
      <c r="O32" s="25"/>
      <c r="P32" s="25"/>
      <c r="Q32" s="24" t="s">
        <v>40</v>
      </c>
      <c r="R32" s="1"/>
    </row>
    <row r="33" spans="1:18">
      <c r="A33" s="9"/>
      <c r="B33" s="5">
        <f t="shared" si="0"/>
        <v>27</v>
      </c>
      <c r="C33" s="1" t="s">
        <v>56</v>
      </c>
      <c r="D33" s="4" t="s">
        <v>36</v>
      </c>
      <c r="E33" s="25"/>
      <c r="F33" s="25"/>
      <c r="G33" s="25">
        <v>0.25</v>
      </c>
      <c r="H33" s="25"/>
      <c r="I33" s="25"/>
      <c r="J33" s="25"/>
      <c r="K33" s="25">
        <v>0.5</v>
      </c>
      <c r="L33" s="25"/>
      <c r="M33" s="25"/>
      <c r="N33" s="25"/>
      <c r="O33" s="25"/>
      <c r="P33" s="25"/>
      <c r="Q33" s="24" t="s">
        <v>37</v>
      </c>
      <c r="R33" s="1"/>
    </row>
    <row r="34" spans="1:18">
      <c r="A34" s="9"/>
      <c r="B34" s="5">
        <f t="shared" si="0"/>
        <v>28</v>
      </c>
      <c r="C34" s="1" t="s">
        <v>57</v>
      </c>
      <c r="D34" s="4" t="s">
        <v>36</v>
      </c>
      <c r="E34" s="25"/>
      <c r="F34" s="25"/>
      <c r="G34" s="25"/>
      <c r="H34" s="25">
        <v>0.75</v>
      </c>
      <c r="I34" s="25"/>
      <c r="J34" s="25"/>
      <c r="K34" s="25"/>
      <c r="L34" s="25"/>
      <c r="M34" s="25"/>
      <c r="N34" s="25"/>
      <c r="O34" s="25"/>
      <c r="P34" s="25"/>
      <c r="Q34" s="24" t="s">
        <v>37</v>
      </c>
      <c r="R34" s="1"/>
    </row>
    <row r="35" spans="1:18">
      <c r="A35" s="9"/>
      <c r="B35" s="5">
        <f t="shared" si="0"/>
        <v>29</v>
      </c>
      <c r="C35" s="1" t="s">
        <v>58</v>
      </c>
      <c r="D35" s="4" t="s">
        <v>36</v>
      </c>
      <c r="E35" s="25"/>
      <c r="F35" s="25">
        <v>0.5</v>
      </c>
      <c r="G35" s="25"/>
      <c r="H35" s="25"/>
      <c r="I35" s="25"/>
      <c r="J35" s="25"/>
      <c r="K35" s="25">
        <v>0.5</v>
      </c>
      <c r="L35" s="25"/>
      <c r="M35" s="25"/>
      <c r="N35" s="25"/>
      <c r="O35" s="25"/>
      <c r="P35" s="25"/>
      <c r="Q35" s="24" t="s">
        <v>37</v>
      </c>
      <c r="R35" s="1"/>
    </row>
    <row r="36" spans="1:18">
      <c r="A36" s="9"/>
      <c r="B36" s="5">
        <f t="shared" si="0"/>
        <v>30</v>
      </c>
      <c r="C36" s="1" t="s">
        <v>58</v>
      </c>
      <c r="D36" s="4" t="s">
        <v>36</v>
      </c>
      <c r="E36" s="25"/>
      <c r="F36" s="25"/>
      <c r="G36" s="25"/>
      <c r="H36" s="25"/>
      <c r="I36" s="25"/>
      <c r="J36" s="25">
        <v>1</v>
      </c>
      <c r="K36" s="25"/>
      <c r="L36" s="25"/>
      <c r="M36" s="25"/>
      <c r="N36" s="25"/>
      <c r="O36" s="25"/>
      <c r="P36" s="25"/>
      <c r="Q36" s="24" t="s">
        <v>40</v>
      </c>
      <c r="R36" s="1"/>
    </row>
    <row r="37" spans="1:18">
      <c r="A37" s="9"/>
      <c r="B37" s="5">
        <f t="shared" si="0"/>
        <v>31</v>
      </c>
      <c r="C37" s="1" t="s">
        <v>58</v>
      </c>
      <c r="D37" s="4" t="s">
        <v>36</v>
      </c>
      <c r="E37" s="25"/>
      <c r="F37" s="25"/>
      <c r="G37" s="25"/>
      <c r="H37" s="25">
        <v>0.15</v>
      </c>
      <c r="I37" s="25"/>
      <c r="J37" s="25"/>
      <c r="K37" s="25"/>
      <c r="L37" s="25"/>
      <c r="M37" s="25"/>
      <c r="N37" s="25"/>
      <c r="O37" s="25"/>
      <c r="P37" s="25"/>
      <c r="Q37" s="24" t="s">
        <v>42</v>
      </c>
      <c r="R37" s="1"/>
    </row>
    <row r="38" spans="1:18">
      <c r="A38" s="9"/>
      <c r="B38" s="5">
        <f t="shared" si="0"/>
        <v>32</v>
      </c>
      <c r="C38" s="1" t="s">
        <v>59</v>
      </c>
      <c r="D38" s="4" t="s">
        <v>36</v>
      </c>
      <c r="E38" s="25"/>
      <c r="F38" s="25"/>
      <c r="G38" s="25"/>
      <c r="H38" s="25">
        <v>0.5</v>
      </c>
      <c r="I38" s="25"/>
      <c r="J38" s="25"/>
      <c r="K38" s="25"/>
      <c r="L38" s="25"/>
      <c r="M38" s="25"/>
      <c r="N38" s="25"/>
      <c r="O38" s="25"/>
      <c r="P38" s="25"/>
      <c r="Q38" s="24" t="s">
        <v>37</v>
      </c>
      <c r="R38" s="1"/>
    </row>
    <row r="39" spans="1:18">
      <c r="A39" s="9"/>
      <c r="B39" s="5">
        <f t="shared" si="0"/>
        <v>33</v>
      </c>
      <c r="C39" s="1" t="s">
        <v>60</v>
      </c>
      <c r="D39" s="4" t="s">
        <v>36</v>
      </c>
      <c r="E39" s="25"/>
      <c r="F39" s="25">
        <v>0.5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4" t="s">
        <v>37</v>
      </c>
      <c r="R39" s="1"/>
    </row>
    <row r="40" spans="1:18">
      <c r="A40" s="9"/>
      <c r="B40" s="5">
        <f t="shared" si="0"/>
        <v>34</v>
      </c>
      <c r="C40" s="1" t="s">
        <v>60</v>
      </c>
      <c r="D40" s="4" t="s">
        <v>36</v>
      </c>
      <c r="E40" s="25"/>
      <c r="F40" s="25"/>
      <c r="G40" s="25">
        <v>1</v>
      </c>
      <c r="H40" s="25"/>
      <c r="I40" s="25"/>
      <c r="J40" s="25">
        <v>1</v>
      </c>
      <c r="K40" s="25"/>
      <c r="L40" s="25"/>
      <c r="M40" s="25"/>
      <c r="N40" s="25"/>
      <c r="O40" s="25"/>
      <c r="P40" s="25"/>
      <c r="Q40" s="24" t="s">
        <v>40</v>
      </c>
      <c r="R40" s="1"/>
    </row>
    <row r="41" spans="1:18">
      <c r="A41" s="9"/>
      <c r="B41" s="5">
        <f t="shared" si="0"/>
        <v>35</v>
      </c>
      <c r="C41" s="1" t="s">
        <v>60</v>
      </c>
      <c r="D41" s="4" t="s">
        <v>36</v>
      </c>
      <c r="E41" s="25"/>
      <c r="F41" s="25"/>
      <c r="G41" s="25"/>
      <c r="H41" s="25">
        <v>0.15</v>
      </c>
      <c r="I41" s="25"/>
      <c r="J41" s="25"/>
      <c r="K41" s="25"/>
      <c r="L41" s="25"/>
      <c r="M41" s="25"/>
      <c r="N41" s="25"/>
      <c r="O41" s="25"/>
      <c r="P41" s="25"/>
      <c r="Q41" s="24" t="s">
        <v>42</v>
      </c>
      <c r="R41" s="1"/>
    </row>
    <row r="42" spans="1:18">
      <c r="A42" s="9"/>
      <c r="B42" s="5">
        <f t="shared" si="0"/>
        <v>36</v>
      </c>
      <c r="C42" s="1" t="s">
        <v>61</v>
      </c>
      <c r="D42" s="4" t="s">
        <v>36</v>
      </c>
      <c r="E42" s="25"/>
      <c r="F42" s="25">
        <v>0.25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4" t="s">
        <v>37</v>
      </c>
      <c r="R42" s="1"/>
    </row>
    <row r="43" spans="1:18">
      <c r="A43" s="9"/>
      <c r="B43" s="5">
        <f t="shared" si="0"/>
        <v>37</v>
      </c>
      <c r="C43" s="1" t="s">
        <v>62</v>
      </c>
      <c r="D43" s="4" t="s">
        <v>36</v>
      </c>
      <c r="E43" s="25">
        <v>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4" t="s">
        <v>39</v>
      </c>
      <c r="R43" s="1"/>
    </row>
    <row r="44" spans="1:18">
      <c r="A44" s="9"/>
      <c r="B44" s="5">
        <f t="shared" si="0"/>
        <v>38</v>
      </c>
      <c r="C44" s="1" t="s">
        <v>62</v>
      </c>
      <c r="D44" s="4" t="s">
        <v>36</v>
      </c>
      <c r="E44" s="25"/>
      <c r="F44" s="25">
        <v>0.5</v>
      </c>
      <c r="G44" s="25"/>
      <c r="H44" s="25"/>
      <c r="I44" s="25"/>
      <c r="J44" s="25"/>
      <c r="K44" s="25">
        <v>0.5</v>
      </c>
      <c r="L44" s="25"/>
      <c r="M44" s="25"/>
      <c r="N44" s="25"/>
      <c r="O44" s="25"/>
      <c r="P44" s="25"/>
      <c r="Q44" s="24" t="s">
        <v>37</v>
      </c>
      <c r="R44" s="1"/>
    </row>
    <row r="45" spans="1:18">
      <c r="A45" s="9"/>
      <c r="B45" s="5">
        <f t="shared" si="0"/>
        <v>39</v>
      </c>
      <c r="C45" s="1" t="s">
        <v>63</v>
      </c>
      <c r="D45" s="4" t="s">
        <v>36</v>
      </c>
      <c r="E45" s="25"/>
      <c r="F45" s="25">
        <v>0.3</v>
      </c>
      <c r="G45" s="25"/>
      <c r="H45" s="25">
        <v>0.5</v>
      </c>
      <c r="I45" s="25"/>
      <c r="J45" s="25"/>
      <c r="K45" s="25"/>
      <c r="L45" s="25"/>
      <c r="M45" s="25"/>
      <c r="N45" s="25"/>
      <c r="O45" s="25"/>
      <c r="P45" s="25"/>
      <c r="Q45" s="24" t="s">
        <v>37</v>
      </c>
      <c r="R45" s="1"/>
    </row>
    <row r="46" spans="1:18">
      <c r="A46" s="9"/>
      <c r="B46" s="5">
        <f t="shared" si="0"/>
        <v>40</v>
      </c>
      <c r="C46" s="1" t="s">
        <v>64</v>
      </c>
      <c r="D46" s="4" t="s">
        <v>36</v>
      </c>
      <c r="E46" s="25"/>
      <c r="F46" s="25">
        <v>1</v>
      </c>
      <c r="G46" s="25"/>
      <c r="H46" s="25"/>
      <c r="I46" s="25"/>
      <c r="J46" s="25"/>
      <c r="K46" s="25">
        <v>0.5</v>
      </c>
      <c r="L46" s="25">
        <v>0.5</v>
      </c>
      <c r="M46" s="25"/>
      <c r="N46" s="25"/>
      <c r="O46" s="25"/>
      <c r="P46" s="25"/>
      <c r="Q46" s="24" t="s">
        <v>37</v>
      </c>
      <c r="R46" s="1"/>
    </row>
    <row r="47" spans="1:18">
      <c r="A47" s="9"/>
      <c r="B47" s="5">
        <f t="shared" si="0"/>
        <v>41</v>
      </c>
      <c r="C47" s="1" t="s">
        <v>65</v>
      </c>
      <c r="D47" s="4" t="s">
        <v>36</v>
      </c>
      <c r="E47" s="25"/>
      <c r="F47" s="25">
        <v>1</v>
      </c>
      <c r="G47" s="25"/>
      <c r="H47" s="25">
        <v>0.5</v>
      </c>
      <c r="I47" s="25"/>
      <c r="J47" s="25"/>
      <c r="K47" s="25"/>
      <c r="L47" s="25"/>
      <c r="M47" s="25"/>
      <c r="N47" s="25">
        <v>0.5</v>
      </c>
      <c r="O47" s="25"/>
      <c r="P47" s="25"/>
      <c r="Q47" s="24" t="s">
        <v>37</v>
      </c>
      <c r="R47" s="1"/>
    </row>
    <row r="48" spans="1:18">
      <c r="A48" s="9"/>
      <c r="B48" s="5">
        <f t="shared" si="0"/>
        <v>42</v>
      </c>
      <c r="C48" s="1" t="s">
        <v>65</v>
      </c>
      <c r="D48" s="4" t="s">
        <v>36</v>
      </c>
      <c r="E48" s="25"/>
      <c r="F48" s="25"/>
      <c r="G48" s="25">
        <v>2</v>
      </c>
      <c r="H48" s="25"/>
      <c r="I48" s="25"/>
      <c r="J48" s="25">
        <v>1.1000000000000001</v>
      </c>
      <c r="K48" s="25"/>
      <c r="L48" s="25"/>
      <c r="M48" s="25"/>
      <c r="N48" s="25"/>
      <c r="O48" s="25"/>
      <c r="P48" s="25"/>
      <c r="Q48" s="24" t="s">
        <v>40</v>
      </c>
      <c r="R48" s="1"/>
    </row>
    <row r="49" spans="1:18">
      <c r="A49" s="9"/>
      <c r="B49" s="14"/>
      <c r="C49" s="15"/>
      <c r="D49" s="26" t="s">
        <v>23</v>
      </c>
      <c r="E49" s="29">
        <f>SUM($E$8:$E$48)</f>
        <v>2.5</v>
      </c>
      <c r="F49" s="29">
        <f>SUM($F$8:$F$48)</f>
        <v>10.450000000000001</v>
      </c>
      <c r="G49" s="29">
        <f>SUM($G$8:$G$48)</f>
        <v>9.15</v>
      </c>
      <c r="H49" s="29">
        <f>SUM($H$8:$H$48)</f>
        <v>3.6</v>
      </c>
      <c r="I49" s="29">
        <f>SUM($I$8:$I$48)</f>
        <v>0.5</v>
      </c>
      <c r="J49" s="29">
        <f>SUM($J$8:$J$48)</f>
        <v>4.5500000000000007</v>
      </c>
      <c r="K49" s="29">
        <f>SUM($K$8:$K$48)</f>
        <v>2.2000000000000002</v>
      </c>
      <c r="L49" s="29">
        <f>SUM($L$8:$L$48)</f>
        <v>0.95</v>
      </c>
      <c r="M49" s="29">
        <f>SUM($M$8:$M$48)</f>
        <v>0</v>
      </c>
      <c r="N49" s="29">
        <f>SUM($N$8:$N$48)</f>
        <v>1</v>
      </c>
      <c r="O49" s="29">
        <f>SUM($O$8:$O$48)</f>
        <v>0</v>
      </c>
      <c r="P49" s="29">
        <f>SUM($P$8:$P$48)</f>
        <v>0</v>
      </c>
      <c r="Q49" s="17"/>
      <c r="R49" s="2"/>
    </row>
    <row r="50" spans="1:18">
      <c r="A50" s="9"/>
      <c r="B50" s="13"/>
      <c r="C50" s="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2"/>
    </row>
    <row r="51" spans="1:18">
      <c r="A51" s="1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</row>
    <row r="52" spans="1:18">
      <c r="A52" s="1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</row>
    <row r="53" spans="1:18">
      <c r="A53" s="1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</row>
    <row r="54" spans="1:18">
      <c r="A54" s="13"/>
      <c r="B54" s="22"/>
      <c r="C54" s="2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13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</row>
    <row r="56" spans="1:18">
      <c r="A56" s="13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</row>
    <row r="57" spans="1:18">
      <c r="A57" s="13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</row>
    <row r="58" spans="1:18">
      <c r="A58" s="13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</row>
    <row r="59" spans="1:18">
      <c r="A59" s="13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</row>
    <row r="60" spans="1:18">
      <c r="A60" s="13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spans="1:18">
      <c r="A61" s="13"/>
      <c r="B61" s="20"/>
      <c r="C61" s="20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</row>
    <row r="62" spans="1:18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3:3">
      <c r="C65" s="3"/>
    </row>
    <row r="66" spans="3:3">
      <c r="C66" s="3"/>
    </row>
    <row r="67" spans="3:3">
      <c r="C67" s="3"/>
    </row>
  </sheetData>
  <autoFilter ref="B5:R49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05" sqref="A30005:R30006"/>
    </sheetView>
  </sheetViews>
  <sheetFormatPr defaultRowHeight="15"/>
  <sheetData>
    <row r="5" spans="1:19">
      <c r="A5" s="27" t="s">
        <v>24</v>
      </c>
      <c r="B5" t="e">
        <f>XLR_ERRNAME</f>
        <v>#NAME?</v>
      </c>
    </row>
    <row r="6" spans="1:19">
      <c r="A6" t="s">
        <v>25</v>
      </c>
      <c r="B6">
        <v>12475</v>
      </c>
      <c r="C6" s="28" t="s">
        <v>26</v>
      </c>
      <c r="D6">
        <v>7364</v>
      </c>
      <c r="E6" s="28" t="s">
        <v>27</v>
      </c>
      <c r="F6" s="28" t="s">
        <v>28</v>
      </c>
      <c r="G6" s="28" t="s">
        <v>29</v>
      </c>
      <c r="H6" s="28" t="s">
        <v>29</v>
      </c>
      <c r="I6" s="28" t="s">
        <v>29</v>
      </c>
      <c r="J6" s="28" t="s">
        <v>27</v>
      </c>
      <c r="K6" s="28" t="s">
        <v>30</v>
      </c>
      <c r="L6" s="28" t="s">
        <v>31</v>
      </c>
      <c r="M6" s="28" t="s">
        <v>32</v>
      </c>
      <c r="N6" s="28" t="s">
        <v>29</v>
      </c>
      <c r="O6">
        <v>1507925</v>
      </c>
      <c r="P6" s="28" t="s">
        <v>33</v>
      </c>
      <c r="Q6">
        <v>0</v>
      </c>
      <c r="R6" s="28" t="s">
        <v>29</v>
      </c>
      <c r="S6" s="28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Q64"/>
  <sheetViews>
    <sheetView tabSelected="1" view="pageBreakPreview" zoomScale="60" workbookViewId="0">
      <selection activeCell="R49" sqref="R49"/>
    </sheetView>
  </sheetViews>
  <sheetFormatPr defaultRowHeight="15"/>
  <cols>
    <col min="1" max="1" width="10.28515625" customWidth="1"/>
    <col min="2" max="2" width="26.42578125" customWidth="1"/>
    <col min="9" max="9" width="10.5703125" customWidth="1"/>
    <col min="13" max="13" width="13.140625" customWidth="1"/>
    <col min="14" max="14" width="22" customWidth="1"/>
  </cols>
  <sheetData>
    <row r="2" spans="1:14">
      <c r="A2" s="9"/>
      <c r="B2" s="9"/>
      <c r="C2" s="9"/>
      <c r="D2" s="9"/>
      <c r="E2" s="9"/>
      <c r="F2" s="9"/>
      <c r="G2" s="9"/>
      <c r="H2" s="9"/>
      <c r="I2" s="9"/>
      <c r="J2" s="9"/>
      <c r="K2" s="9" t="s">
        <v>96</v>
      </c>
      <c r="L2" s="9"/>
      <c r="M2" s="9"/>
      <c r="N2" s="16"/>
    </row>
    <row r="3" spans="1:14" ht="15.75">
      <c r="A3" s="23" t="s">
        <v>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6" t="str">
        <f>Query1_TIPNAME</f>
        <v/>
      </c>
    </row>
    <row r="4" spans="1:14" ht="15.7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16" t="str">
        <f>Query1_UA2NAME</f>
        <v>Отдел эксплуатации сетей</v>
      </c>
    </row>
    <row r="5" spans="1:14">
      <c r="A5" s="9" t="s">
        <v>76</v>
      </c>
      <c r="B5" s="69" t="str">
        <f>Query1_NOTE</f>
        <v>Поставка оптического  кабеля</v>
      </c>
      <c r="C5" s="69"/>
      <c r="D5" s="6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70" t="s">
        <v>0</v>
      </c>
      <c r="B6" s="70" t="s">
        <v>2</v>
      </c>
      <c r="C6" s="70" t="s">
        <v>1</v>
      </c>
      <c r="D6" s="59" t="s">
        <v>9</v>
      </c>
      <c r="E6" s="60"/>
      <c r="F6" s="61"/>
      <c r="G6" s="59" t="s">
        <v>10</v>
      </c>
      <c r="H6" s="60"/>
      <c r="I6" s="61"/>
      <c r="J6" s="59" t="s">
        <v>11</v>
      </c>
      <c r="K6" s="60"/>
      <c r="L6" s="61"/>
      <c r="M6" s="62" t="s">
        <v>21</v>
      </c>
      <c r="N6" s="70" t="s">
        <v>22</v>
      </c>
    </row>
    <row r="7" spans="1:14" ht="15.75" thickBot="1">
      <c r="A7" s="71"/>
      <c r="B7" s="71"/>
      <c r="C7" s="71"/>
      <c r="D7" s="30" t="s">
        <v>12</v>
      </c>
      <c r="E7" s="30" t="s">
        <v>13</v>
      </c>
      <c r="F7" s="30" t="s">
        <v>14</v>
      </c>
      <c r="G7" s="30" t="s">
        <v>15</v>
      </c>
      <c r="H7" s="30" t="s">
        <v>16</v>
      </c>
      <c r="I7" s="30" t="s">
        <v>17</v>
      </c>
      <c r="J7" s="30" t="s">
        <v>18</v>
      </c>
      <c r="K7" s="30" t="s">
        <v>19</v>
      </c>
      <c r="L7" s="30" t="s">
        <v>20</v>
      </c>
      <c r="M7" s="72"/>
      <c r="N7" s="71"/>
    </row>
    <row r="8" spans="1:14" ht="105">
      <c r="A8" s="31">
        <v>1</v>
      </c>
      <c r="B8" s="32" t="s">
        <v>108</v>
      </c>
      <c r="C8" s="33" t="s">
        <v>36</v>
      </c>
      <c r="D8" s="38">
        <v>1.85</v>
      </c>
      <c r="E8" s="38"/>
      <c r="F8" s="38"/>
      <c r="G8" s="38"/>
      <c r="H8" s="38"/>
      <c r="I8" s="38"/>
      <c r="J8" s="38"/>
      <c r="K8" s="38"/>
      <c r="L8" s="38"/>
      <c r="M8" s="73" t="s">
        <v>41</v>
      </c>
      <c r="N8" s="66" t="s">
        <v>69</v>
      </c>
    </row>
    <row r="9" spans="1:14" ht="105">
      <c r="A9" s="34">
        <v>2</v>
      </c>
      <c r="B9" s="1" t="s">
        <v>109</v>
      </c>
      <c r="C9" s="4" t="s">
        <v>36</v>
      </c>
      <c r="D9" s="39">
        <v>2.15</v>
      </c>
      <c r="E9" s="39"/>
      <c r="F9" s="39"/>
      <c r="G9" s="39"/>
      <c r="H9" s="39"/>
      <c r="I9" s="39"/>
      <c r="J9" s="39"/>
      <c r="K9" s="39"/>
      <c r="L9" s="39"/>
      <c r="M9" s="74"/>
      <c r="N9" s="67"/>
    </row>
    <row r="10" spans="1:14" ht="105">
      <c r="A10" s="34">
        <v>3</v>
      </c>
      <c r="B10" s="1" t="s">
        <v>110</v>
      </c>
      <c r="C10" s="4" t="s">
        <v>36</v>
      </c>
      <c r="D10" s="39">
        <v>1</v>
      </c>
      <c r="E10" s="39"/>
      <c r="F10" s="39"/>
      <c r="G10" s="39"/>
      <c r="H10" s="39"/>
      <c r="I10" s="39"/>
      <c r="J10" s="39"/>
      <c r="K10" s="39"/>
      <c r="L10" s="39"/>
      <c r="M10" s="74"/>
      <c r="N10" s="67"/>
    </row>
    <row r="11" spans="1:14" ht="105">
      <c r="A11" s="34">
        <v>4</v>
      </c>
      <c r="B11" s="1" t="s">
        <v>111</v>
      </c>
      <c r="C11" s="4" t="s">
        <v>36</v>
      </c>
      <c r="D11" s="39">
        <v>0.7</v>
      </c>
      <c r="E11" s="39"/>
      <c r="F11" s="39"/>
      <c r="G11" s="39"/>
      <c r="H11" s="39"/>
      <c r="I11" s="39"/>
      <c r="J11" s="39"/>
      <c r="K11" s="39"/>
      <c r="L11" s="39"/>
      <c r="M11" s="74"/>
      <c r="N11" s="67"/>
    </row>
    <row r="12" spans="1:14" ht="105">
      <c r="A12" s="34">
        <v>5</v>
      </c>
      <c r="B12" s="1" t="s">
        <v>112</v>
      </c>
      <c r="C12" s="4" t="s">
        <v>36</v>
      </c>
      <c r="D12" s="39">
        <v>0.9</v>
      </c>
      <c r="E12" s="39"/>
      <c r="F12" s="39"/>
      <c r="G12" s="39"/>
      <c r="H12" s="39"/>
      <c r="I12" s="39"/>
      <c r="J12" s="39"/>
      <c r="K12" s="39"/>
      <c r="L12" s="39"/>
      <c r="M12" s="74"/>
      <c r="N12" s="67"/>
    </row>
    <row r="13" spans="1:14" ht="90">
      <c r="A13" s="34">
        <v>6</v>
      </c>
      <c r="B13" s="42" t="s">
        <v>77</v>
      </c>
      <c r="C13" s="4" t="s">
        <v>36</v>
      </c>
      <c r="D13" s="39">
        <v>0.4</v>
      </c>
      <c r="E13" s="39"/>
      <c r="F13" s="39"/>
      <c r="G13" s="39"/>
      <c r="H13" s="39"/>
      <c r="I13" s="39"/>
      <c r="J13" s="39"/>
      <c r="K13" s="39"/>
      <c r="L13" s="39"/>
      <c r="M13" s="74"/>
      <c r="N13" s="67"/>
    </row>
    <row r="14" spans="1:14" ht="90">
      <c r="A14" s="34">
        <v>7</v>
      </c>
      <c r="B14" s="1" t="s">
        <v>78</v>
      </c>
      <c r="C14" s="4" t="s">
        <v>36</v>
      </c>
      <c r="D14" s="39">
        <v>0.75</v>
      </c>
      <c r="E14" s="39"/>
      <c r="F14" s="39"/>
      <c r="G14" s="39"/>
      <c r="H14" s="39"/>
      <c r="I14" s="39"/>
      <c r="J14" s="39"/>
      <c r="K14" s="39"/>
      <c r="L14" s="39"/>
      <c r="M14" s="74"/>
      <c r="N14" s="67"/>
    </row>
    <row r="15" spans="1:14" ht="90.75" thickBot="1">
      <c r="A15" s="35">
        <v>8</v>
      </c>
      <c r="B15" s="41" t="s">
        <v>79</v>
      </c>
      <c r="C15" s="37" t="s">
        <v>36</v>
      </c>
      <c r="D15" s="40">
        <v>0.4</v>
      </c>
      <c r="E15" s="40"/>
      <c r="F15" s="40"/>
      <c r="G15" s="40"/>
      <c r="H15" s="40"/>
      <c r="I15" s="40"/>
      <c r="J15" s="40"/>
      <c r="K15" s="40"/>
      <c r="L15" s="40"/>
      <c r="M15" s="75"/>
      <c r="N15" s="68"/>
    </row>
    <row r="16" spans="1:14" ht="99.75" customHeight="1">
      <c r="A16" s="31">
        <v>9</v>
      </c>
      <c r="B16" s="32" t="s">
        <v>108</v>
      </c>
      <c r="C16" s="33" t="s">
        <v>36</v>
      </c>
      <c r="D16" s="38">
        <v>0.15</v>
      </c>
      <c r="E16" s="38"/>
      <c r="F16" s="38"/>
      <c r="G16" s="38"/>
      <c r="H16" s="38"/>
      <c r="I16" s="38"/>
      <c r="J16" s="38"/>
      <c r="K16" s="38"/>
      <c r="L16" s="38"/>
      <c r="M16" s="73" t="s">
        <v>42</v>
      </c>
      <c r="N16" s="66" t="s">
        <v>75</v>
      </c>
    </row>
    <row r="17" spans="1:14" ht="105" customHeight="1">
      <c r="A17" s="34">
        <v>10</v>
      </c>
      <c r="B17" s="1" t="s">
        <v>109</v>
      </c>
      <c r="C17" s="4" t="s">
        <v>36</v>
      </c>
      <c r="D17" s="39">
        <v>0.15</v>
      </c>
      <c r="E17" s="39"/>
      <c r="F17" s="39"/>
      <c r="G17" s="39"/>
      <c r="H17" s="39"/>
      <c r="I17" s="39"/>
      <c r="J17" s="39"/>
      <c r="K17" s="39"/>
      <c r="L17" s="39"/>
      <c r="M17" s="74"/>
      <c r="N17" s="67"/>
    </row>
    <row r="18" spans="1:14" ht="103.5" customHeight="1">
      <c r="A18" s="34">
        <v>11</v>
      </c>
      <c r="B18" s="1" t="s">
        <v>113</v>
      </c>
      <c r="C18" s="4" t="s">
        <v>36</v>
      </c>
      <c r="D18" s="39">
        <v>0.1</v>
      </c>
      <c r="E18" s="39"/>
      <c r="F18" s="39"/>
      <c r="G18" s="39"/>
      <c r="H18" s="39"/>
      <c r="I18" s="39"/>
      <c r="J18" s="39"/>
      <c r="K18" s="39"/>
      <c r="L18" s="39"/>
      <c r="M18" s="74"/>
      <c r="N18" s="67"/>
    </row>
    <row r="19" spans="1:14" ht="100.5" customHeight="1">
      <c r="A19" s="34">
        <v>12</v>
      </c>
      <c r="B19" s="41" t="s">
        <v>114</v>
      </c>
      <c r="C19" s="4" t="s">
        <v>36</v>
      </c>
      <c r="D19" s="39"/>
      <c r="E19" s="39"/>
      <c r="F19" s="39">
        <v>0.3</v>
      </c>
      <c r="G19" s="39"/>
      <c r="H19" s="39"/>
      <c r="I19" s="39"/>
      <c r="J19" s="39"/>
      <c r="K19" s="39"/>
      <c r="L19" s="39"/>
      <c r="M19" s="74"/>
      <c r="N19" s="67"/>
    </row>
    <row r="20" spans="1:14" ht="100.5" customHeight="1">
      <c r="A20" s="34">
        <v>13</v>
      </c>
      <c r="B20" s="1" t="s">
        <v>80</v>
      </c>
      <c r="C20" s="4" t="s">
        <v>36</v>
      </c>
      <c r="D20" s="39">
        <v>0.15</v>
      </c>
      <c r="E20" s="39"/>
      <c r="F20" s="39"/>
      <c r="G20" s="39"/>
      <c r="H20" s="39"/>
      <c r="I20" s="39"/>
      <c r="J20" s="39"/>
      <c r="K20" s="39"/>
      <c r="L20" s="39"/>
      <c r="M20" s="74"/>
      <c r="N20" s="67"/>
    </row>
    <row r="21" spans="1:14" ht="96.75" customHeight="1">
      <c r="A21" s="34">
        <v>14</v>
      </c>
      <c r="B21" s="1" t="s">
        <v>81</v>
      </c>
      <c r="C21" s="4" t="s">
        <v>36</v>
      </c>
      <c r="D21" s="39">
        <v>0.15</v>
      </c>
      <c r="E21" s="39"/>
      <c r="F21" s="39"/>
      <c r="G21" s="39"/>
      <c r="H21" s="39"/>
      <c r="I21" s="39"/>
      <c r="J21" s="39"/>
      <c r="K21" s="39"/>
      <c r="L21" s="39"/>
      <c r="M21" s="74"/>
      <c r="N21" s="67"/>
    </row>
    <row r="22" spans="1:14" ht="103.5" customHeight="1" thickBot="1">
      <c r="A22" s="35">
        <v>15</v>
      </c>
      <c r="B22" s="1" t="s">
        <v>82</v>
      </c>
      <c r="C22" s="37" t="s">
        <v>36</v>
      </c>
      <c r="D22" s="40">
        <v>0.15</v>
      </c>
      <c r="E22" s="40"/>
      <c r="F22" s="40"/>
      <c r="G22" s="40"/>
      <c r="H22" s="40"/>
      <c r="I22" s="40"/>
      <c r="J22" s="40"/>
      <c r="K22" s="40"/>
      <c r="L22" s="40"/>
      <c r="M22" s="75"/>
      <c r="N22" s="68"/>
    </row>
    <row r="23" spans="1:14" ht="120">
      <c r="A23" s="31">
        <v>16</v>
      </c>
      <c r="B23" s="32" t="s">
        <v>83</v>
      </c>
      <c r="C23" s="33" t="s">
        <v>36</v>
      </c>
      <c r="D23" s="38">
        <v>0.5</v>
      </c>
      <c r="E23" s="38"/>
      <c r="F23" s="38"/>
      <c r="G23" s="38"/>
      <c r="H23" s="38"/>
      <c r="I23" s="38"/>
      <c r="J23" s="38">
        <v>0.3</v>
      </c>
      <c r="K23" s="38"/>
      <c r="L23" s="38"/>
      <c r="M23" s="76" t="s">
        <v>37</v>
      </c>
      <c r="N23" s="66" t="s">
        <v>74</v>
      </c>
    </row>
    <row r="24" spans="1:14" ht="105">
      <c r="A24" s="34">
        <v>17</v>
      </c>
      <c r="B24" s="1" t="s">
        <v>113</v>
      </c>
      <c r="C24" s="4" t="s">
        <v>36</v>
      </c>
      <c r="D24" s="39"/>
      <c r="E24" s="39"/>
      <c r="F24" s="39"/>
      <c r="G24" s="39">
        <v>0.2</v>
      </c>
      <c r="H24" s="39"/>
      <c r="I24" s="39"/>
      <c r="J24" s="39"/>
      <c r="K24" s="39"/>
      <c r="L24" s="39"/>
      <c r="M24" s="77"/>
      <c r="N24" s="67"/>
    </row>
    <row r="25" spans="1:14" ht="90">
      <c r="A25" s="34">
        <v>18</v>
      </c>
      <c r="B25" s="1" t="s">
        <v>84</v>
      </c>
      <c r="C25" s="4" t="s">
        <v>36</v>
      </c>
      <c r="D25" s="39">
        <v>0.3</v>
      </c>
      <c r="E25" s="39"/>
      <c r="F25" s="39"/>
      <c r="G25" s="39"/>
      <c r="H25" s="39"/>
      <c r="I25" s="39"/>
      <c r="J25" s="39"/>
      <c r="K25" s="39"/>
      <c r="L25" s="39"/>
      <c r="M25" s="77"/>
      <c r="N25" s="67"/>
    </row>
    <row r="26" spans="1:14" ht="90">
      <c r="A26" s="34">
        <v>19</v>
      </c>
      <c r="B26" s="1" t="s">
        <v>77</v>
      </c>
      <c r="C26" s="4" t="s">
        <v>36</v>
      </c>
      <c r="D26" s="39">
        <v>0.5</v>
      </c>
      <c r="E26" s="39"/>
      <c r="F26" s="39">
        <v>0.5</v>
      </c>
      <c r="G26" s="39"/>
      <c r="H26" s="39"/>
      <c r="I26" s="39"/>
      <c r="J26" s="39"/>
      <c r="K26" s="39"/>
      <c r="L26" s="39"/>
      <c r="M26" s="77"/>
      <c r="N26" s="67"/>
    </row>
    <row r="27" spans="1:14" ht="90">
      <c r="A27" s="34">
        <v>20</v>
      </c>
      <c r="B27" s="1" t="s">
        <v>85</v>
      </c>
      <c r="C27" s="4" t="s">
        <v>36</v>
      </c>
      <c r="D27" s="39">
        <v>0.5</v>
      </c>
      <c r="E27" s="39">
        <v>0.25</v>
      </c>
      <c r="F27" s="39"/>
      <c r="G27" s="39"/>
      <c r="H27" s="39"/>
      <c r="I27" s="39"/>
      <c r="J27" s="39"/>
      <c r="K27" s="39"/>
      <c r="L27" s="39"/>
      <c r="M27" s="77"/>
      <c r="N27" s="67"/>
    </row>
    <row r="28" spans="1:14" ht="90">
      <c r="A28" s="43">
        <v>21</v>
      </c>
      <c r="B28" s="41" t="s">
        <v>79</v>
      </c>
      <c r="C28" s="44" t="s">
        <v>36</v>
      </c>
      <c r="D28" s="45">
        <v>0.4</v>
      </c>
      <c r="E28" s="45"/>
      <c r="F28" s="45"/>
      <c r="G28" s="45"/>
      <c r="H28" s="45"/>
      <c r="I28" s="45"/>
      <c r="J28" s="45"/>
      <c r="K28" s="45"/>
      <c r="L28" s="39"/>
      <c r="M28" s="77"/>
      <c r="N28" s="67"/>
    </row>
    <row r="29" spans="1:14" ht="90">
      <c r="A29" s="34">
        <v>22</v>
      </c>
      <c r="B29" s="1" t="s">
        <v>86</v>
      </c>
      <c r="C29" s="4" t="s">
        <v>36</v>
      </c>
      <c r="D29" s="39">
        <v>0.75</v>
      </c>
      <c r="E29" s="39"/>
      <c r="F29" s="39"/>
      <c r="G29" s="39"/>
      <c r="H29" s="39"/>
      <c r="I29" s="39"/>
      <c r="J29" s="39"/>
      <c r="K29" s="39"/>
      <c r="L29" s="39"/>
      <c r="M29" s="77"/>
      <c r="N29" s="67"/>
    </row>
    <row r="30" spans="1:14" ht="90">
      <c r="A30" s="34">
        <v>23</v>
      </c>
      <c r="B30" s="41" t="s">
        <v>87</v>
      </c>
      <c r="C30" s="4" t="s">
        <v>36</v>
      </c>
      <c r="D30" s="39">
        <v>0.3</v>
      </c>
      <c r="E30" s="39"/>
      <c r="F30" s="39"/>
      <c r="G30" s="39"/>
      <c r="H30" s="39">
        <v>0.2</v>
      </c>
      <c r="I30" s="39"/>
      <c r="J30" s="39"/>
      <c r="K30" s="39"/>
      <c r="L30" s="39"/>
      <c r="M30" s="77"/>
      <c r="N30" s="67"/>
    </row>
    <row r="31" spans="1:14" ht="90">
      <c r="A31" s="34">
        <v>24</v>
      </c>
      <c r="B31" s="1" t="s">
        <v>88</v>
      </c>
      <c r="C31" s="4" t="s">
        <v>36</v>
      </c>
      <c r="D31" s="39"/>
      <c r="E31" s="39"/>
      <c r="F31" s="39"/>
      <c r="G31" s="39"/>
      <c r="H31" s="39">
        <v>0.2</v>
      </c>
      <c r="I31" s="39"/>
      <c r="J31" s="39"/>
      <c r="K31" s="39"/>
      <c r="L31" s="39"/>
      <c r="M31" s="77"/>
      <c r="N31" s="67"/>
    </row>
    <row r="32" spans="1:14" ht="90">
      <c r="A32" s="34">
        <v>25</v>
      </c>
      <c r="B32" s="1" t="s">
        <v>89</v>
      </c>
      <c r="C32" s="4" t="s">
        <v>36</v>
      </c>
      <c r="D32" s="39">
        <v>0.25</v>
      </c>
      <c r="E32" s="39"/>
      <c r="F32" s="39"/>
      <c r="G32" s="39">
        <v>0.5</v>
      </c>
      <c r="H32" s="39"/>
      <c r="I32" s="39"/>
      <c r="J32" s="39"/>
      <c r="K32" s="39"/>
      <c r="L32" s="39"/>
      <c r="M32" s="77"/>
      <c r="N32" s="67"/>
    </row>
    <row r="33" spans="1:17" ht="90">
      <c r="A33" s="34">
        <v>26</v>
      </c>
      <c r="B33" s="1" t="s">
        <v>90</v>
      </c>
      <c r="C33" s="4" t="s">
        <v>36</v>
      </c>
      <c r="D33" s="39">
        <v>0.7</v>
      </c>
      <c r="E33" s="39"/>
      <c r="F33" s="39"/>
      <c r="G33" s="39"/>
      <c r="H33" s="39"/>
      <c r="I33" s="39"/>
      <c r="J33" s="39"/>
      <c r="K33" s="39"/>
      <c r="L33" s="39"/>
      <c r="M33" s="77"/>
      <c r="N33" s="67"/>
    </row>
    <row r="34" spans="1:17" ht="90">
      <c r="A34" s="34">
        <v>27</v>
      </c>
      <c r="B34" s="41" t="s">
        <v>81</v>
      </c>
      <c r="C34" s="4" t="s">
        <v>36</v>
      </c>
      <c r="D34" s="39">
        <v>0.5</v>
      </c>
      <c r="E34" s="39"/>
      <c r="F34" s="39"/>
      <c r="G34" s="39">
        <v>0.5</v>
      </c>
      <c r="H34" s="39"/>
      <c r="I34" s="39"/>
      <c r="J34" s="39"/>
      <c r="K34" s="39"/>
      <c r="L34" s="39"/>
      <c r="M34" s="77"/>
      <c r="N34" s="67"/>
    </row>
    <row r="35" spans="1:17" ht="90">
      <c r="A35" s="34">
        <v>28</v>
      </c>
      <c r="B35" s="1" t="s">
        <v>91</v>
      </c>
      <c r="C35" s="4" t="s">
        <v>36</v>
      </c>
      <c r="D35" s="39">
        <v>0.5</v>
      </c>
      <c r="E35" s="39"/>
      <c r="F35" s="39"/>
      <c r="G35" s="39"/>
      <c r="H35" s="39"/>
      <c r="I35" s="39"/>
      <c r="J35" s="39"/>
      <c r="K35" s="39"/>
      <c r="L35" s="39"/>
      <c r="M35" s="77"/>
      <c r="N35" s="67"/>
    </row>
    <row r="36" spans="1:17" ht="120">
      <c r="A36" s="34">
        <v>29</v>
      </c>
      <c r="B36" s="1" t="s">
        <v>92</v>
      </c>
      <c r="C36" s="4" t="s">
        <v>36</v>
      </c>
      <c r="D36" s="39">
        <v>0.5</v>
      </c>
      <c r="E36" s="39"/>
      <c r="F36" s="39"/>
      <c r="G36" s="39"/>
      <c r="H36" s="39"/>
      <c r="I36" s="39"/>
      <c r="J36" s="39"/>
      <c r="K36" s="39"/>
      <c r="L36" s="39"/>
      <c r="M36" s="77"/>
      <c r="N36" s="67"/>
    </row>
    <row r="37" spans="1:17" ht="90">
      <c r="A37" s="34">
        <v>30</v>
      </c>
      <c r="B37" s="1" t="s">
        <v>93</v>
      </c>
      <c r="C37" s="4" t="s">
        <v>36</v>
      </c>
      <c r="D37" s="39">
        <v>0.3</v>
      </c>
      <c r="E37" s="39"/>
      <c r="F37" s="39"/>
      <c r="G37" s="39"/>
      <c r="H37" s="39"/>
      <c r="I37" s="39"/>
      <c r="J37" s="39"/>
      <c r="K37" s="39"/>
      <c r="L37" s="39"/>
      <c r="M37" s="77"/>
      <c r="N37" s="67"/>
    </row>
    <row r="38" spans="1:17" ht="105">
      <c r="A38" s="34">
        <v>31</v>
      </c>
      <c r="B38" s="1" t="s">
        <v>115</v>
      </c>
      <c r="C38" s="4" t="s">
        <v>36</v>
      </c>
      <c r="D38" s="39">
        <v>0.5</v>
      </c>
      <c r="E38" s="39"/>
      <c r="F38" s="39"/>
      <c r="G38" s="39">
        <v>0.4</v>
      </c>
      <c r="H38" s="39"/>
      <c r="I38" s="39"/>
      <c r="J38" s="39"/>
      <c r="K38" s="39"/>
      <c r="L38" s="39"/>
      <c r="M38" s="77"/>
      <c r="N38" s="67"/>
    </row>
    <row r="39" spans="1:17" ht="105">
      <c r="A39" s="34">
        <v>32</v>
      </c>
      <c r="B39" s="1" t="s">
        <v>116</v>
      </c>
      <c r="C39" s="4" t="s">
        <v>36</v>
      </c>
      <c r="D39" s="39">
        <v>0.7</v>
      </c>
      <c r="E39" s="39"/>
      <c r="F39" s="39"/>
      <c r="G39" s="39"/>
      <c r="H39" s="39"/>
      <c r="I39" s="39"/>
      <c r="J39" s="39"/>
      <c r="K39" s="39"/>
      <c r="L39" s="39"/>
      <c r="M39" s="77"/>
      <c r="N39" s="67"/>
    </row>
    <row r="40" spans="1:17" ht="105">
      <c r="A40" s="34">
        <v>33</v>
      </c>
      <c r="B40" s="1" t="s">
        <v>94</v>
      </c>
      <c r="C40" s="4" t="s">
        <v>36</v>
      </c>
      <c r="D40" s="39">
        <v>1</v>
      </c>
      <c r="E40" s="39"/>
      <c r="F40" s="39"/>
      <c r="G40" s="39">
        <v>0.6</v>
      </c>
      <c r="H40" s="39"/>
      <c r="I40" s="39"/>
      <c r="J40" s="39"/>
      <c r="K40" s="39"/>
      <c r="L40" s="39"/>
      <c r="M40" s="77"/>
      <c r="N40" s="67"/>
    </row>
    <row r="41" spans="1:17" ht="105.75" thickBot="1">
      <c r="A41" s="35">
        <v>34</v>
      </c>
      <c r="B41" s="36" t="s">
        <v>95</v>
      </c>
      <c r="C41" s="37" t="s">
        <v>36</v>
      </c>
      <c r="D41" s="40">
        <v>1.3</v>
      </c>
      <c r="E41" s="40"/>
      <c r="F41" s="40"/>
      <c r="G41" s="40"/>
      <c r="H41" s="40"/>
      <c r="I41" s="40"/>
      <c r="J41" s="40">
        <v>0.4</v>
      </c>
      <c r="K41" s="40"/>
      <c r="L41" s="40"/>
      <c r="M41" s="78"/>
      <c r="N41" s="68"/>
    </row>
    <row r="42" spans="1:17" ht="105" customHeight="1">
      <c r="A42" s="31">
        <v>35</v>
      </c>
      <c r="B42" s="32" t="s">
        <v>108</v>
      </c>
      <c r="C42" s="33" t="s">
        <v>36</v>
      </c>
      <c r="D42" s="38"/>
      <c r="E42" s="38"/>
      <c r="F42" s="38">
        <v>0.5</v>
      </c>
      <c r="G42" s="38"/>
      <c r="H42" s="38"/>
      <c r="I42" s="38"/>
      <c r="J42" s="38"/>
      <c r="K42" s="38"/>
      <c r="L42" s="38"/>
      <c r="M42" s="73" t="s">
        <v>67</v>
      </c>
      <c r="N42" s="66" t="s">
        <v>72</v>
      </c>
      <c r="Q42" t="s">
        <v>71</v>
      </c>
    </row>
    <row r="43" spans="1:17" ht="98.25" customHeight="1">
      <c r="A43" s="34">
        <v>36</v>
      </c>
      <c r="B43" s="1" t="s">
        <v>88</v>
      </c>
      <c r="C43" s="4" t="s">
        <v>36</v>
      </c>
      <c r="D43" s="39"/>
      <c r="E43" s="39"/>
      <c r="F43" s="39">
        <v>0.3</v>
      </c>
      <c r="G43" s="39"/>
      <c r="H43" s="39"/>
      <c r="I43" s="39"/>
      <c r="J43" s="39"/>
      <c r="K43" s="39"/>
      <c r="L43" s="39"/>
      <c r="M43" s="74"/>
      <c r="N43" s="67"/>
    </row>
    <row r="44" spans="1:17" ht="99" customHeight="1">
      <c r="A44" s="34">
        <v>37</v>
      </c>
      <c r="B44" s="1" t="s">
        <v>81</v>
      </c>
      <c r="C44" s="4" t="s">
        <v>36</v>
      </c>
      <c r="D44" s="39"/>
      <c r="E44" s="39"/>
      <c r="F44" s="39">
        <v>0.95</v>
      </c>
      <c r="G44" s="39"/>
      <c r="H44" s="39"/>
      <c r="I44" s="39"/>
      <c r="J44" s="39"/>
      <c r="K44" s="39"/>
      <c r="L44" s="39"/>
      <c r="M44" s="74"/>
      <c r="N44" s="67"/>
    </row>
    <row r="45" spans="1:17" ht="136.5" customHeight="1">
      <c r="A45" s="34">
        <v>38</v>
      </c>
      <c r="B45" s="1" t="s">
        <v>92</v>
      </c>
      <c r="C45" s="4" t="s">
        <v>36</v>
      </c>
      <c r="D45" s="39"/>
      <c r="E45" s="39"/>
      <c r="F45" s="39">
        <v>0.95</v>
      </c>
      <c r="G45" s="39"/>
      <c r="H45" s="39"/>
      <c r="I45" s="39"/>
      <c r="J45" s="39"/>
      <c r="K45" s="39"/>
      <c r="L45" s="39"/>
      <c r="M45" s="74"/>
      <c r="N45" s="67"/>
    </row>
    <row r="46" spans="1:17" ht="121.5" customHeight="1" thickBot="1">
      <c r="A46" s="35">
        <v>39</v>
      </c>
      <c r="B46" s="36" t="s">
        <v>95</v>
      </c>
      <c r="C46" s="37" t="s">
        <v>36</v>
      </c>
      <c r="D46" s="40"/>
      <c r="E46" s="40"/>
      <c r="F46" s="40">
        <v>1</v>
      </c>
      <c r="G46" s="40"/>
      <c r="H46" s="40"/>
      <c r="I46" s="40"/>
      <c r="J46" s="40"/>
      <c r="K46" s="40"/>
      <c r="L46" s="40"/>
      <c r="M46" s="75"/>
      <c r="N46" s="68"/>
    </row>
    <row r="47" spans="1:17" ht="100.5" customHeight="1">
      <c r="A47" s="31">
        <v>40</v>
      </c>
      <c r="B47" s="32" t="s">
        <v>88</v>
      </c>
      <c r="C47" s="33" t="s">
        <v>36</v>
      </c>
      <c r="D47" s="38">
        <v>1</v>
      </c>
      <c r="E47" s="38"/>
      <c r="F47" s="38"/>
      <c r="G47" s="38"/>
      <c r="H47" s="38"/>
      <c r="I47" s="38"/>
      <c r="J47" s="38"/>
      <c r="K47" s="38"/>
      <c r="L47" s="38"/>
      <c r="M47" s="73" t="s">
        <v>66</v>
      </c>
      <c r="N47" s="66" t="s">
        <v>70</v>
      </c>
    </row>
    <row r="48" spans="1:17" ht="110.25" customHeight="1">
      <c r="A48" s="34">
        <v>41</v>
      </c>
      <c r="B48" s="1" t="s">
        <v>92</v>
      </c>
      <c r="C48" s="4" t="s">
        <v>36</v>
      </c>
      <c r="D48" s="39">
        <v>0.9</v>
      </c>
      <c r="E48" s="39"/>
      <c r="F48" s="39"/>
      <c r="G48" s="39"/>
      <c r="H48" s="39"/>
      <c r="I48" s="39"/>
      <c r="J48" s="39"/>
      <c r="K48" s="39"/>
      <c r="L48" s="39"/>
      <c r="M48" s="74"/>
      <c r="N48" s="67"/>
    </row>
    <row r="49" spans="1:16" ht="119.25" customHeight="1" thickBot="1">
      <c r="A49" s="35">
        <v>42</v>
      </c>
      <c r="B49" s="36" t="s">
        <v>117</v>
      </c>
      <c r="C49" s="37" t="s">
        <v>36</v>
      </c>
      <c r="D49" s="40">
        <v>1.8</v>
      </c>
      <c r="E49" s="40"/>
      <c r="F49" s="40"/>
      <c r="G49" s="40"/>
      <c r="H49" s="40"/>
      <c r="I49" s="40"/>
      <c r="J49" s="40"/>
      <c r="K49" s="40"/>
      <c r="L49" s="40"/>
      <c r="M49" s="75"/>
      <c r="N49" s="68"/>
    </row>
    <row r="50" spans="1:16" ht="109.5" customHeight="1">
      <c r="A50" s="31">
        <v>43</v>
      </c>
      <c r="B50" s="41" t="s">
        <v>108</v>
      </c>
      <c r="C50" s="33" t="s">
        <v>36</v>
      </c>
      <c r="D50" s="38">
        <v>1</v>
      </c>
      <c r="E50" s="38"/>
      <c r="F50" s="38"/>
      <c r="G50" s="38"/>
      <c r="H50" s="38"/>
      <c r="I50" s="38"/>
      <c r="J50" s="38"/>
      <c r="K50" s="38"/>
      <c r="L50" s="38"/>
      <c r="M50" s="73" t="s">
        <v>68</v>
      </c>
      <c r="N50" s="66" t="s">
        <v>73</v>
      </c>
    </row>
    <row r="51" spans="1:16" ht="103.5" customHeight="1" thickBot="1">
      <c r="A51" s="35">
        <v>44</v>
      </c>
      <c r="B51" s="41" t="s">
        <v>115</v>
      </c>
      <c r="C51" s="37" t="s">
        <v>36</v>
      </c>
      <c r="D51" s="40">
        <v>0.8</v>
      </c>
      <c r="E51" s="40"/>
      <c r="F51" s="40"/>
      <c r="G51" s="40"/>
      <c r="H51" s="40"/>
      <c r="I51" s="40"/>
      <c r="J51" s="40"/>
      <c r="K51" s="40"/>
      <c r="L51" s="40"/>
      <c r="M51" s="75"/>
      <c r="N51" s="68"/>
    </row>
    <row r="55" spans="1:16" s="9" customFormat="1" ht="15.75" customHeight="1">
      <c r="B55" s="64" t="s">
        <v>97</v>
      </c>
      <c r="C55" s="64"/>
      <c r="D55" s="46"/>
      <c r="E55" s="46"/>
      <c r="F55" s="46"/>
      <c r="G55" s="46"/>
      <c r="H55" s="46"/>
      <c r="I55" s="46"/>
      <c r="J55" s="46"/>
      <c r="K55" s="64" t="s">
        <v>98</v>
      </c>
      <c r="L55" s="64"/>
      <c r="M55" s="64"/>
      <c r="N55" s="55"/>
      <c r="O55" s="55"/>
      <c r="P55" s="55"/>
    </row>
    <row r="56" spans="1:16" s="9" customFormat="1" ht="15.75">
      <c r="B56" s="64"/>
      <c r="C56" s="64"/>
      <c r="D56" s="47"/>
      <c r="E56" s="47"/>
      <c r="F56" s="47"/>
      <c r="G56" s="47"/>
      <c r="H56" s="47"/>
      <c r="I56" s="47"/>
      <c r="J56" s="47"/>
      <c r="K56" s="65"/>
      <c r="L56" s="65"/>
      <c r="M56" s="65"/>
      <c r="N56" s="65"/>
      <c r="O56" s="65"/>
      <c r="P56" s="65"/>
    </row>
    <row r="57" spans="1:16" s="9" customFormat="1" ht="15.75">
      <c r="B57" s="64"/>
      <c r="C57" s="64"/>
      <c r="D57" s="46"/>
      <c r="E57" s="46"/>
      <c r="F57" s="46"/>
      <c r="G57" s="46"/>
      <c r="H57" s="46"/>
      <c r="I57" s="46"/>
      <c r="J57" s="46"/>
      <c r="K57" s="65" t="s">
        <v>99</v>
      </c>
      <c r="L57" s="65"/>
      <c r="M57" s="65"/>
      <c r="N57" s="65"/>
      <c r="O57" s="65"/>
      <c r="P57" s="65"/>
    </row>
    <row r="58" spans="1:16" s="9" customFormat="1" ht="15.75">
      <c r="B58" s="64" t="s">
        <v>100</v>
      </c>
      <c r="C58" s="64"/>
      <c r="D58" s="46"/>
      <c r="E58" s="46"/>
      <c r="F58" s="46"/>
      <c r="G58" s="46"/>
      <c r="H58" s="46"/>
      <c r="I58" s="46"/>
      <c r="J58" s="46"/>
      <c r="K58" s="65" t="s">
        <v>101</v>
      </c>
      <c r="L58" s="65"/>
      <c r="M58" s="65"/>
      <c r="N58" s="48"/>
      <c r="O58" s="48"/>
      <c r="P58" s="48"/>
    </row>
    <row r="59" spans="1:16" s="9" customFormat="1" ht="15.75">
      <c r="B59" s="64"/>
      <c r="C59" s="64"/>
      <c r="D59" s="49"/>
      <c r="E59" s="49"/>
      <c r="F59" s="49"/>
      <c r="G59" s="49"/>
      <c r="H59" s="50"/>
      <c r="I59" s="50"/>
      <c r="J59" s="51"/>
      <c r="K59" s="65"/>
      <c r="L59" s="65"/>
      <c r="M59" s="65"/>
      <c r="N59" s="65"/>
      <c r="O59" s="65"/>
      <c r="P59" s="65"/>
    </row>
    <row r="60" spans="1:16" s="9" customFormat="1" ht="15.75" customHeight="1">
      <c r="B60" s="64" t="s">
        <v>102</v>
      </c>
      <c r="C60" s="64"/>
      <c r="D60" s="46"/>
      <c r="E60" s="46"/>
      <c r="F60" s="46"/>
      <c r="G60" s="46"/>
      <c r="H60" s="46"/>
      <c r="I60" s="46"/>
      <c r="J60" s="46"/>
      <c r="K60" s="65" t="s">
        <v>103</v>
      </c>
      <c r="L60" s="65"/>
      <c r="M60" s="65"/>
      <c r="N60" s="65"/>
      <c r="O60" s="65"/>
      <c r="P60" s="65"/>
    </row>
    <row r="61" spans="1:16" s="9" customFormat="1" ht="15.75">
      <c r="B61" s="64"/>
      <c r="C61" s="64"/>
      <c r="D61" s="49"/>
      <c r="E61" s="49"/>
      <c r="F61" s="49"/>
      <c r="G61" s="49"/>
      <c r="H61" s="50"/>
      <c r="I61" s="50"/>
      <c r="J61" s="51"/>
      <c r="K61" s="65" t="s">
        <v>104</v>
      </c>
      <c r="L61" s="65"/>
      <c r="M61" s="65"/>
      <c r="N61" s="65"/>
      <c r="O61" s="65"/>
      <c r="P61" s="65"/>
    </row>
    <row r="62" spans="1:16" s="9" customFormat="1" ht="15.75" customHeight="1">
      <c r="B62" s="64" t="s">
        <v>105</v>
      </c>
      <c r="C62" s="64"/>
      <c r="D62" s="52"/>
      <c r="E62" s="52"/>
      <c r="F62" s="52"/>
      <c r="G62" s="52"/>
      <c r="H62" s="52"/>
      <c r="I62" s="52"/>
      <c r="J62" s="47"/>
      <c r="K62" s="65" t="s">
        <v>106</v>
      </c>
      <c r="L62" s="65"/>
      <c r="M62" s="65"/>
      <c r="N62" s="65"/>
      <c r="O62" s="65"/>
      <c r="P62" s="65"/>
    </row>
    <row r="63" spans="1:16" s="9" customFormat="1" ht="15.75">
      <c r="B63" s="53"/>
      <c r="C63" s="53"/>
      <c r="D63" s="53"/>
      <c r="E63" s="53"/>
      <c r="F63" s="53"/>
      <c r="G63" s="53"/>
      <c r="H63" s="53"/>
      <c r="I63" s="53"/>
      <c r="J63" s="53"/>
      <c r="K63" s="65"/>
      <c r="L63" s="65"/>
      <c r="M63" s="65"/>
      <c r="N63" s="65"/>
      <c r="O63" s="65"/>
      <c r="P63" s="65"/>
    </row>
    <row r="64" spans="1:16" s="9" customFormat="1">
      <c r="B64" s="53" t="s">
        <v>107</v>
      </c>
      <c r="C64" s="53"/>
      <c r="D64" s="53"/>
      <c r="E64" s="53"/>
      <c r="F64" s="53"/>
      <c r="G64" s="53"/>
      <c r="H64" s="53"/>
      <c r="I64" s="53"/>
      <c r="J64" s="53"/>
      <c r="K64" s="54" t="s">
        <v>107</v>
      </c>
      <c r="L64" s="54"/>
      <c r="M64" s="54"/>
      <c r="N64" s="54"/>
      <c r="O64" s="54"/>
      <c r="P64" s="54"/>
    </row>
  </sheetData>
  <autoFilter ref="A6:N51">
    <filterColumn colId="3" showButton="0"/>
    <filterColumn colId="4" showButton="0"/>
    <filterColumn colId="6" showButton="0"/>
    <filterColumn colId="7" showButton="0"/>
    <filterColumn colId="9" showButton="0"/>
    <filterColumn colId="10" showButton="0"/>
  </autoFilter>
  <mergeCells count="38">
    <mergeCell ref="M23:M41"/>
    <mergeCell ref="M47:M49"/>
    <mergeCell ref="M42:M46"/>
    <mergeCell ref="M50:M51"/>
    <mergeCell ref="N42:N46"/>
    <mergeCell ref="N47:N49"/>
    <mergeCell ref="N50:N51"/>
    <mergeCell ref="N23:N41"/>
    <mergeCell ref="N16:N22"/>
    <mergeCell ref="B5:D5"/>
    <mergeCell ref="A6:A7"/>
    <mergeCell ref="B6:B7"/>
    <mergeCell ref="C6:C7"/>
    <mergeCell ref="D6:F6"/>
    <mergeCell ref="G6:I6"/>
    <mergeCell ref="J6:L6"/>
    <mergeCell ref="M6:M7"/>
    <mergeCell ref="N6:N7"/>
    <mergeCell ref="N8:N15"/>
    <mergeCell ref="M8:M15"/>
    <mergeCell ref="M16:M22"/>
    <mergeCell ref="K63:P63"/>
    <mergeCell ref="K58:M58"/>
    <mergeCell ref="K59:P59"/>
    <mergeCell ref="K60:P60"/>
    <mergeCell ref="K57:P57"/>
    <mergeCell ref="B60:C60"/>
    <mergeCell ref="B61:C61"/>
    <mergeCell ref="B62:C62"/>
    <mergeCell ref="K55:M55"/>
    <mergeCell ref="B55:C55"/>
    <mergeCell ref="B56:C56"/>
    <mergeCell ref="B57:C57"/>
    <mergeCell ref="B58:C58"/>
    <mergeCell ref="B59:C59"/>
    <mergeCell ref="K61:P61"/>
    <mergeCell ref="K62:P62"/>
    <mergeCell ref="K56:P56"/>
  </mergeCells>
  <pageMargins left="0.70866141732283472" right="0.31496062992125984" top="0.35433070866141736" bottom="0.35433070866141736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Query2</vt:lpstr>
      <vt:lpstr>Лист3!Область_печати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2016-03-10T08:04:37Z</cp:lastPrinted>
  <dcterms:created xsi:type="dcterms:W3CDTF">2013-12-19T08:11:42Z</dcterms:created>
  <dcterms:modified xsi:type="dcterms:W3CDTF">2016-03-10T08:04:41Z</dcterms:modified>
</cp:coreProperties>
</file>